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port" state="visible" r:id="rId4"/>
    <sheet sheetId="2" name="Bank statement" state="visible" r:id="rId5"/>
    <sheet sheetId="3" name="Review" state="visible" r:id="rId6"/>
  </sheets>
  <definedNames>
    <definedName name="_xlnm.Print_Titles" localSheetId="0">'Report'!$4:$5</definedName>
    <definedName name="_xlnm.Print_Titles" localSheetId="1">'Bank statement'!$2:$2</definedName>
  </definedNames>
  <calcPr calcId="171027"/>
</workbook>
</file>

<file path=xl/sharedStrings.xml><?xml version="1.0" encoding="utf-8"?>
<sst xmlns="http://schemas.openxmlformats.org/spreadsheetml/2006/main" count="424" uniqueCount="245">
  <si>
    <t>Example children's programme finance report August and September 2023</t>
  </si>
  <si>
    <t>Account: EXAMPLE CHILDREN'S PROGRAMME   ·   No. 1000XXXXXXXXX   ·   Currency: ETB   ·   Statement period 1 August 2023 to 1 October 2023</t>
  </si>
  <si>
    <t>INCOME</t>
  </si>
  <si>
    <t>EXPENDITURE</t>
  </si>
  <si>
    <t>C/ No.</t>
  </si>
  <si>
    <t>Date</t>
  </si>
  <si>
    <t>Details</t>
  </si>
  <si>
    <t>Expenses in Birr</t>
  </si>
  <si>
    <t>Income in Birr</t>
  </si>
  <si>
    <t>Transfer from we-SHARE</t>
  </si>
  <si>
    <t>Donations</t>
  </si>
  <si>
    <t>Other Income</t>
  </si>
  <si>
    <t>Schoolfee + Students-support</t>
  </si>
  <si>
    <t>Transport children</t>
  </si>
  <si>
    <t>Tutorial</t>
  </si>
  <si>
    <t>Food-program</t>
  </si>
  <si>
    <t>Salary</t>
  </si>
  <si>
    <t>Book, Stationery Uniform</t>
  </si>
  <si>
    <t>Bank Charges</t>
  </si>
  <si>
    <t>Other expense</t>
  </si>
  <si>
    <t>Opening balance</t>
  </si>
  <si>
    <t>24/243</t>
  </si>
  <si>
    <t>NameA NameB food Program</t>
  </si>
  <si>
    <t>24/244</t>
  </si>
  <si>
    <t>NameC NameD food program</t>
  </si>
  <si>
    <t>24/245</t>
  </si>
  <si>
    <t>NameE NameF food program for kids</t>
  </si>
  <si>
    <t>24/246</t>
  </si>
  <si>
    <t>NameG NameH</t>
  </si>
  <si>
    <t>24/248</t>
  </si>
  <si>
    <t>NameI</t>
  </si>
  <si>
    <t>24/251</t>
  </si>
  <si>
    <t>NameJ and NameK NameL</t>
  </si>
  <si>
    <t>24/249</t>
  </si>
  <si>
    <t>NameM NameN food program</t>
  </si>
  <si>
    <t>24/250</t>
  </si>
  <si>
    <t>NameO NameP food program</t>
  </si>
  <si>
    <t>24/247</t>
  </si>
  <si>
    <t>NameG and NameQ NameR</t>
  </si>
  <si>
    <t>24/252</t>
  </si>
  <si>
    <t>NameS NameT food program</t>
  </si>
  <si>
    <t>24/253</t>
  </si>
  <si>
    <t>NameU NameV school fee</t>
  </si>
  <si>
    <t>24/254</t>
  </si>
  <si>
    <t>NameW NameX food program</t>
  </si>
  <si>
    <t>24/255</t>
  </si>
  <si>
    <t>NameY NameZ</t>
  </si>
  <si>
    <t>24/256</t>
  </si>
  <si>
    <t>NameA2 NameB2 Transport and lunch support</t>
  </si>
  <si>
    <t>24/257</t>
  </si>
  <si>
    <t>NameC2 NameD and NameD2 NameE2</t>
  </si>
  <si>
    <t>24/258</t>
  </si>
  <si>
    <t>NameF2 NameG2 Clothing</t>
  </si>
  <si>
    <t>24/259</t>
  </si>
  <si>
    <t>NameE NameH2 clothing and monthly support</t>
  </si>
  <si>
    <t>24/260</t>
  </si>
  <si>
    <t>NameI2 NameP clothing and monthly support</t>
  </si>
  <si>
    <t>24/261</t>
  </si>
  <si>
    <t>NameJ2 NameK2 clothing and monthly support</t>
  </si>
  <si>
    <t>24/262</t>
  </si>
  <si>
    <t>NameL2 NameM2 clothing and monthly support</t>
  </si>
  <si>
    <t>24/263</t>
  </si>
  <si>
    <t>NameC NameD clothing</t>
  </si>
  <si>
    <t>24/264</t>
  </si>
  <si>
    <t>NameO NameP clothing</t>
  </si>
  <si>
    <t>24/265</t>
  </si>
  <si>
    <t>NameI Salary</t>
  </si>
  <si>
    <t>24/267</t>
  </si>
  <si>
    <t>NameJ and NameN2 NameL</t>
  </si>
  <si>
    <t>24/266</t>
  </si>
  <si>
    <t>NameO2 NameP2 family New Year gift</t>
  </si>
  <si>
    <t>24/268</t>
  </si>
  <si>
    <t>NameO2 NameP2 family food program</t>
  </si>
  <si>
    <t>Interest</t>
  </si>
  <si>
    <t>Tax</t>
  </si>
  <si>
    <t>24/269</t>
  </si>
  <si>
    <t>NameQ2 NameR2 family New Year gift</t>
  </si>
  <si>
    <t>24/270</t>
  </si>
  <si>
    <t>NameO NameP New Year gift and food program</t>
  </si>
  <si>
    <t>24/271</t>
  </si>
  <si>
    <t>NameE NameF New Year gift and food program</t>
  </si>
  <si>
    <t>24/272</t>
  </si>
  <si>
    <t>NameS2 NameT2 New Year gift</t>
  </si>
  <si>
    <t>24/273</t>
  </si>
  <si>
    <t>NameC NameD New Year gift and food program</t>
  </si>
  <si>
    <t>24/274</t>
  </si>
  <si>
    <t>NameU2 NameV2 New Year gift</t>
  </si>
  <si>
    <t>24/275</t>
  </si>
  <si>
    <t>NameW2 school fee</t>
  </si>
  <si>
    <t>24/276</t>
  </si>
  <si>
    <t>24/277</t>
  </si>
  <si>
    <t>NameG NameH food program</t>
  </si>
  <si>
    <t>24/278</t>
  </si>
  <si>
    <t>24/279</t>
  </si>
  <si>
    <t>24/280</t>
  </si>
  <si>
    <t>24/281</t>
  </si>
  <si>
    <t>24/282</t>
  </si>
  <si>
    <t>NameX2 NameK2 SMS program school fee support</t>
  </si>
  <si>
    <t>16753</t>
  </si>
  <si>
    <t>Stationery materials</t>
  </si>
  <si>
    <t>24/283</t>
  </si>
  <si>
    <t>Transport and plastic bags</t>
  </si>
  <si>
    <t>7134524/89</t>
  </si>
  <si>
    <t>School fee (NameY2, NameZ2, NameB2)</t>
  </si>
  <si>
    <t>24/284</t>
  </si>
  <si>
    <t>24/285</t>
  </si>
  <si>
    <t>NameA3 and NameB3 NameC3</t>
  </si>
  <si>
    <t>24/286</t>
  </si>
  <si>
    <t>NameF2 NameG2 school fee</t>
  </si>
  <si>
    <t>24/287</t>
  </si>
  <si>
    <t>NameA2 NameB2 Medication</t>
  </si>
  <si>
    <t>Total</t>
  </si>
  <si>
    <t>SUMMARY</t>
  </si>
  <si>
    <t>Income</t>
  </si>
  <si>
    <t>Prepared by</t>
  </si>
  <si>
    <t>Checked by</t>
  </si>
  <si>
    <t>Total expenses</t>
  </si>
  <si>
    <t>Name:</t>
  </si>
  <si>
    <t>Closing balance</t>
  </si>
  <si>
    <t>Signature:</t>
  </si>
  <si>
    <t>Bank closing balance</t>
  </si>
  <si>
    <t>Date:</t>
  </si>
  <si>
    <t>Difference (must be 0.00)</t>
  </si>
  <si>
    <t>Category check (must be 0.00)</t>
  </si>
  <si>
    <t>Every bank statement row was verified against the running balance and every receipt was matched to a bank payment; see the "Bank statement" and "Review" sheets. Generated by Honest Record on 23 August 2026.</t>
  </si>
  <si>
    <t>Bank statement · Account 1000XXXXXXXXX EXAMPLE CHILDREN'S PROGRAMME · opening 177,803.52 · closing 45,126.10</t>
  </si>
  <si>
    <t>Particulars</t>
  </si>
  <si>
    <t>Reference</t>
  </si>
  <si>
    <t>Narrative</t>
  </si>
  <si>
    <t>Debit</t>
  </si>
  <si>
    <t>Credit</t>
  </si>
  <si>
    <t>Balance</t>
  </si>
  <si>
    <t>Chain</t>
  </si>
  <si>
    <t>Matched to receipts</t>
  </si>
  <si>
    <t>NameD3 NameE3 And</t>
  </si>
  <si>
    <t>FTXXXXXXXXXX</t>
  </si>
  <si>
    <t>NameD3 NameE3 AND</t>
  </si>
  <si>
    <t>ok</t>
  </si>
  <si>
    <t>23/243</t>
  </si>
  <si>
    <t>23/244</t>
  </si>
  <si>
    <t>23/245</t>
  </si>
  <si>
    <t>23/246</t>
  </si>
  <si>
    <t>Cash Withdrawal</t>
  </si>
  <si>
    <t>TTXXXXXXXXXX</t>
  </si>
  <si>
    <t/>
  </si>
  <si>
    <t>23/248 + 23/251</t>
  </si>
  <si>
    <t>NameN NameF3 NameG3</t>
  </si>
  <si>
    <t>FTXXXXXXXXXXXXX</t>
  </si>
  <si>
    <t>23/249</t>
  </si>
  <si>
    <t>NameO NameP NameH3</t>
  </si>
  <si>
    <t>23/250</t>
  </si>
  <si>
    <t>NameI3 NameJ3</t>
  </si>
  <si>
    <t>23/247</t>
  </si>
  <si>
    <t>NameK3 NameL3 T</t>
  </si>
  <si>
    <t>23/252</t>
  </si>
  <si>
    <t>NameM3 NameN3 G</t>
  </si>
  <si>
    <t>23/253</t>
  </si>
  <si>
    <t>NameX NameO3 W/</t>
  </si>
  <si>
    <t>23/254</t>
  </si>
  <si>
    <t>NameZ NameP3</t>
  </si>
  <si>
    <t>23/255</t>
  </si>
  <si>
    <t>NameD3 NameE3</t>
  </si>
  <si>
    <t>23/256</t>
  </si>
  <si>
    <t>NameQ3 NameR3 NameS3</t>
  </si>
  <si>
    <t>23/257</t>
  </si>
  <si>
    <t>NameF2 NameG2</t>
  </si>
  <si>
    <t>23/258</t>
  </si>
  <si>
    <t>NameT3 NameE3</t>
  </si>
  <si>
    <t>23/259</t>
  </si>
  <si>
    <t>NameU3 NameP</t>
  </si>
  <si>
    <t>23/260</t>
  </si>
  <si>
    <t>NameV3 NameW3</t>
  </si>
  <si>
    <t>23/261</t>
  </si>
  <si>
    <t>NameX3 NameM2</t>
  </si>
  <si>
    <t>23/262</t>
  </si>
  <si>
    <t>NameC NameY3</t>
  </si>
  <si>
    <t>23/263</t>
  </si>
  <si>
    <t>NameO NameP</t>
  </si>
  <si>
    <t>23/264</t>
  </si>
  <si>
    <t>23/265 + 23/267 + 23/266</t>
  </si>
  <si>
    <t>NameV NameZ3</t>
  </si>
  <si>
    <t>23/268</t>
  </si>
  <si>
    <t>Credit Interest</t>
  </si>
  <si>
    <t>10XXXXXXXXXXX-XXXXXXXX</t>
  </si>
  <si>
    <t>Tax Amount Due</t>
  </si>
  <si>
    <t>NameA4 NameB4 T</t>
  </si>
  <si>
    <t>23/269</t>
  </si>
  <si>
    <t>23/270</t>
  </si>
  <si>
    <t>NameE NameF NameC4</t>
  </si>
  <si>
    <t>23/271</t>
  </si>
  <si>
    <t>NameD4 NameT2 Z</t>
  </si>
  <si>
    <t>23/272</t>
  </si>
  <si>
    <t>NameE4 NameF4</t>
  </si>
  <si>
    <t>23/273</t>
  </si>
  <si>
    <t>NameV2 NameG4 NameH4</t>
  </si>
  <si>
    <t>23/274</t>
  </si>
  <si>
    <t>23/275</t>
  </si>
  <si>
    <t>NameX</t>
  </si>
  <si>
    <t>23/276</t>
  </si>
  <si>
    <t>NameH</t>
  </si>
  <si>
    <t>23/277</t>
  </si>
  <si>
    <t>NameA</t>
  </si>
  <si>
    <t>23/278</t>
  </si>
  <si>
    <t>NameK3</t>
  </si>
  <si>
    <t>23/279</t>
  </si>
  <si>
    <t>NameQ3</t>
  </si>
  <si>
    <t>23/280</t>
  </si>
  <si>
    <t>23/281</t>
  </si>
  <si>
    <t>NameX2 NameK2 N</t>
  </si>
  <si>
    <t>23/282</t>
  </si>
  <si>
    <t>16753 + 23/283</t>
  </si>
  <si>
    <t>7134587/89</t>
  </si>
  <si>
    <t>NameV NameI4</t>
  </si>
  <si>
    <t>23/284</t>
  </si>
  <si>
    <t>NameC3 B</t>
  </si>
  <si>
    <t>23/285</t>
  </si>
  <si>
    <t>NameF2 NameG2 G/M</t>
  </si>
  <si>
    <t>23/286</t>
  </si>
  <si>
    <t>NameJ4 NameK4 T</t>
  </si>
  <si>
    <t>23/287</t>
  </si>
  <si>
    <t>Severity</t>
  </si>
  <si>
    <t>Item</t>
  </si>
  <si>
    <t>Detail</t>
  </si>
  <si>
    <t>info</t>
  </si>
  <si>
    <t>Statement: duplicate-page</t>
  </si>
  <si>
    <t>page 140946.json duplicates an earlier page</t>
  </si>
  <si>
    <t>Interchangeable exact evidence for 2023-08-03 500.00</t>
  </si>
  <si>
    <t>4 equally valid receipt choices; NameL4 NameM4 selected one deterministically. Totals are unchanged.</t>
  </si>
  <si>
    <t>3 equally valid receipt choices; NameL4 NameM4 selected one deterministically. Totals are unchanged.</t>
  </si>
  <si>
    <t>Interchangeable exact evidence for 2023-08-03 1,000.00</t>
  </si>
  <si>
    <t>Interchangeable exact evidence for 2023-08-03 2,500.00</t>
  </si>
  <si>
    <t>2 equally valid receipt choices; NameL4 NameM4 selected one deterministically. Totals are unchanged.</t>
  </si>
  <si>
    <t>Interchangeable exact evidence for 2023-08-04 1,000.00</t>
  </si>
  <si>
    <t>Interchangeable exact evidence for 2023-08-11 2,700.00</t>
  </si>
  <si>
    <t>Interchangeable exact evidence for 2023-09-01 1,000.00</t>
  </si>
  <si>
    <t>6 equally valid receipt choices; NameL4 NameM4 selected one deterministically. Totals are unchanged.</t>
  </si>
  <si>
    <t>Interchangeable exact evidence for 2023-09-02 1,000.00</t>
  </si>
  <si>
    <t>Interchangeable split evidence for 2023-08-03 11,000.00</t>
  </si>
  <si>
    <t>4 equally valid receipt combinations; NameL4 NameM4 selected one deterministically. Totals are unchanged.</t>
  </si>
  <si>
    <t>Split: bank 2023-08-03 11,000.00 = 2 receipts</t>
  </si>
  <si>
    <t>23/248 8,500.00 + 23/251 2,500.00</t>
  </si>
  <si>
    <t>Split: bank 2023-08-11 12,000.00 = 3 receipts</t>
  </si>
  <si>
    <t>23/265 8,500.00 + 23/267 2,500.00 + 23/266 1,000.00</t>
  </si>
  <si>
    <t>Split: bank 2023-09-18 26,500.00 = 2 receipts</t>
  </si>
  <si>
    <t>16753 26,090.00 + 23/283 410.00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</si>
</sst>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;-#,##0.00;&quot;&quot;"/>
    <numFmt numFmtId="165" formatCode="dd/mm/yyyy"/>
    <numFmt numFmtId="166" formatCode="#,##0.00;-#,##0.00;0.00"/>
  </numFmts>
  <fonts count="11" x14ac:knownFonts="1">
    <font>
      <color theme="1"/>
      <family val="2"/>
      <scheme val="minor"/>
      <sz val="11"/>
      <name val="Calibri"/>
    </font>
    <font>
      <b/>
      <color rgb="FF1F2A22"/>
      <sz val="16"/>
      <name val="Calibri"/>
    </font>
    <font>
      <color rgb="FF5F6F66"/>
      <sz val="10"/>
      <name val="Calibri"/>
    </font>
    <font>
      <b/>
      <color rgb="FF1F2A22"/>
      <sz val="10"/>
      <name val="Calibri"/>
    </font>
    <font>
      <b/>
      <color rgb="FF1F2A22"/>
      <sz val="9"/>
      <name val="Calibri"/>
    </font>
    <font>
      <color rgb="FF1F2A22"/>
      <sz val="10"/>
      <name val="Calibri"/>
    </font>
    <font>
      <b/>
      <color rgb="FF1F2A22"/>
      <sz val="11"/>
      <name val="Calibri"/>
    </font>
    <font>
      <color rgb="FF5F6F66"/>
      <sz val="9"/>
      <name val="Calibri"/>
    </font>
    <font>
      <i/>
      <color rgb="FF5F6F66"/>
      <sz val="8"/>
      <name val="Calibri"/>
    </font>
    <font>
      <b/>
      <sz val="12"/>
      <name val="Calibri"/>
    </font>
    <font>
      <b/>
      <sz val="9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6EEE8"/>
      </patternFill>
    </fill>
    <fill>
      <patternFill patternType="solid">
        <fgColor rgb="FFDDEBE1"/>
      </patternFill>
    </fill>
    <fill>
      <patternFill patternType="solid">
        <fgColor rgb="FFF3E9D8"/>
      </patternFill>
    </fill>
    <fill>
      <patternFill patternType="solid">
        <fgColor rgb="FFEFF3F0"/>
      </patternFill>
    </fill>
    <fill>
      <patternFill patternType="solid">
        <fgColor rgb="FFF7F9F7"/>
      </patternFill>
    </fill>
  </fills>
  <borders count="4">
    <border>
      <left/>
      <right/>
      <top/>
      <bottom/>
      <diagonal/>
    </border>
    <border>
      <left style="thin">
        <color rgb="FFBFC9C2"/>
      </left>
      <right style="thin">
        <color rgb="FFBFC9C2"/>
      </right>
      <top style="thin">
        <color rgb="FFBFC9C2"/>
      </top>
      <bottom style="thin">
        <color rgb="FFBFC9C2"/>
      </bottom>
      <diagonal/>
    </border>
    <border>
      <left style="thin">
        <color rgb="FFBFC9C2"/>
      </left>
      <right style="thin">
        <color rgb="FFBFC9C2"/>
      </right>
      <top style="medium">
        <color rgb="FF1F2A22"/>
      </top>
      <bottom style="double">
        <color rgb="FF1F2A22"/>
      </bottom>
      <diagonal/>
    </border>
    <border>
      <left/>
      <right/>
      <top/>
      <bottom style="thin">
        <color rgb="FFBFC9C2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3" fillId="5" borderId="1" xfId="0" applyFont="1" applyFill="1" applyBorder="1"/>
    <xf numFmtId="164" fontId="3" fillId="5" borderId="1" xfId="0" applyNumberFormat="1" applyFont="1" applyFill="1" applyBorder="1"/>
    <xf numFmtId="0" fontId="5" fillId="6" borderId="1" xfId="0" applyFont="1" applyFill="1" applyBorder="1" applyAlignment="1">
      <alignment horizontal="left" vertical="top"/>
    </xf>
    <xf numFmtId="165" fontId="5" fillId="6" borderId="1" xfId="0" applyNumberFormat="1" applyFont="1" applyFill="1" applyBorder="1" applyAlignment="1">
      <alignment horizontal="center" vertical="top"/>
    </xf>
    <xf numFmtId="0" fontId="5" fillId="6" borderId="1" xfId="0" applyFont="1" applyFill="1" applyBorder="1" applyAlignment="1">
      <alignment horizontal="left" vertical="top" wrapText="1"/>
    </xf>
    <xf numFmtId="164" fontId="5" fillId="6" borderId="1" xfId="0" applyNumberFormat="1" applyFont="1" applyFill="1" applyBorder="1" applyAlignment="1">
      <alignment horizontal="right" vertical="top"/>
    </xf>
    <xf numFmtId="0" fontId="5" fillId="0" borderId="1" xfId="0" applyFont="1" applyBorder="1" applyAlignment="1">
      <alignment horizontal="left" vertical="top"/>
    </xf>
    <xf numFmtId="165" fontId="5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/>
    </xf>
    <xf numFmtId="0" fontId="3" fillId="5" borderId="2" xfId="0" applyFont="1" applyFill="1" applyBorder="1"/>
    <xf numFmtId="164" fontId="3" fillId="5" borderId="2" xfId="0" applyNumberFormat="1" applyFont="1" applyFill="1" applyBorder="1" applyAlignment="1">
      <alignment horizontal="right"/>
    </xf>
    <xf numFmtId="0" fontId="6" fillId="0" borderId="0" xfId="0" applyFont="1"/>
    <xf numFmtId="0" fontId="5" fillId="0" borderId="1" xfId="0" applyFont="1" applyBorder="1"/>
    <xf numFmtId="166" fontId="5" fillId="0" borderId="1" xfId="0" applyNumberFormat="1" applyFont="1" applyBorder="1" applyAlignment="1">
      <alignment horizontal="right"/>
    </xf>
    <xf numFmtId="0" fontId="3" fillId="0" borderId="0" xfId="0" applyFont="1"/>
    <xf numFmtId="0" fontId="5" fillId="0" borderId="3" xfId="0" applyFont="1" applyBorder="1"/>
    <xf numFmtId="0" fontId="3" fillId="0" borderId="1" xfId="0" applyFont="1" applyBorder="1"/>
    <xf numFmtId="166" fontId="3" fillId="0" borderId="1" xfId="0" applyNumberFormat="1" applyFont="1" applyBorder="1" applyAlignment="1">
      <alignment horizontal="right"/>
    </xf>
    <xf numFmtId="0" fontId="7" fillId="0" borderId="0" xfId="0" applyFont="1"/>
    <xf numFmtId="166" fontId="7" fillId="0" borderId="0" xfId="0" applyNumberFormat="1" applyFont="1" applyAlignment="1">
      <alignment horizontal="right"/>
    </xf>
    <xf numFmtId="0" fontId="8" fillId="0" borderId="0" xfId="0" applyFont="1" applyAlignment="1">
      <alignment vertical="top" wrapText="1"/>
    </xf>
    <xf numFmtId="0" fontId="9" fillId="0" borderId="0" xfId="0" applyFont="1"/>
    <xf numFmtId="0" fontId="10" fillId="2" borderId="1" xfId="0" applyFont="1" applyFill="1" applyBorder="1" applyAlignment="1">
      <alignment vertical="center" wrapText="1"/>
    </xf>
    <xf numFmtId="165" fontId="5" fillId="0" borderId="1" xfId="0" applyNumberFormat="1" applyFont="1" applyBorder="1"/>
    <xf numFmtId="4" fontId="5" fillId="0" borderId="1" xfId="0" applyNumberFormat="1" applyFont="1" applyBorder="1" applyAlignment="1">
      <alignment horizontal="right"/>
    </xf>
    <xf numFmtId="0" fontId="10" fillId="2" borderId="1" xfId="0" applyFont="1" applyFill="1" applyBorder="1"/>
    <xf numFmtId="0" fontId="5" fillId="0" borderId="1" xfId="0" applyFont="1" applyBorder="1" applyAlignment="1">
      <alignment vertical="top" wrapText="1"/>
    </xf>
  </cellXfs>
  <cellStyles count="1">
    <cellStyle name="Normal" xfId="0" builtinId="0"/>
  </cellStyles>
  <dxfs count="2">
    <dxf>
      <fill>
        <patternFill patternType="solid">
          <bgColor rgb="FFE3F1E8"/>
        </patternFill>
      </fill>
    </dxf>
    <dxf>
      <font>
        <b/>
      </font>
      <fill>
        <patternFill patternType="solid">
          <bgColor rgb="FFF8D7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7"/>
  <sheetViews>
    <sheetView workbookViewId="0" showGridLines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1" customWidth="1"/>
    <col min="3" max="3" width="40" customWidth="1"/>
    <col min="4" max="5" width="13" customWidth="1"/>
    <col min="6" max="16" width="12" customWidth="1"/>
  </cols>
  <sheetData>
    <row r="1" ht="26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8" customHeight="1" x14ac:dyDescent="0.25"/>
    <row r="4" ht="18" customHeight="1" spans="1:16" x14ac:dyDescent="0.25">
      <c r="A4" s="3"/>
      <c r="B4" s="3"/>
      <c r="C4" s="3"/>
      <c r="D4" s="3"/>
      <c r="E4" s="3"/>
      <c r="F4" s="4" t="s">
        <v>2</v>
      </c>
      <c r="G4" s="4"/>
      <c r="H4" s="4"/>
      <c r="I4" s="5" t="s">
        <v>3</v>
      </c>
      <c r="J4" s="5"/>
      <c r="K4" s="5"/>
      <c r="L4" s="5"/>
      <c r="M4" s="5"/>
      <c r="N4" s="5"/>
      <c r="O4" s="5"/>
      <c r="P4" s="5"/>
    </row>
    <row r="5" ht="34" customHeight="1" spans="1:16" x14ac:dyDescent="0.25">
      <c r="A5" s="6" t="s">
        <v>4</v>
      </c>
      <c r="B5" s="6" t="s">
        <v>5</v>
      </c>
      <c r="C5" s="6" t="s">
        <v>6</v>
      </c>
      <c r="D5" s="7" t="s">
        <v>7</v>
      </c>
      <c r="E5" s="7" t="s">
        <v>8</v>
      </c>
      <c r="F5" s="8" t="s">
        <v>9</v>
      </c>
      <c r="G5" s="8" t="s">
        <v>10</v>
      </c>
      <c r="H5" s="8" t="s">
        <v>11</v>
      </c>
      <c r="I5" s="9" t="s">
        <v>12</v>
      </c>
      <c r="J5" s="9" t="s">
        <v>13</v>
      </c>
      <c r="K5" s="9" t="s">
        <v>14</v>
      </c>
      <c r="L5" s="9" t="s">
        <v>15</v>
      </c>
      <c r="M5" s="9" t="s">
        <v>16</v>
      </c>
      <c r="N5" s="9" t="s">
        <v>17</v>
      </c>
      <c r="O5" s="9" t="s">
        <v>18</v>
      </c>
      <c r="P5" s="9" t="s">
        <v>19</v>
      </c>
    </row>
    <row r="6" spans="1:16" x14ac:dyDescent="0.25">
      <c r="A6" s="10"/>
      <c r="B6" s="10"/>
      <c r="C6" s="11" t="s">
        <v>20</v>
      </c>
      <c r="D6" s="10"/>
      <c r="E6" s="12">
        <v>177803.52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x14ac:dyDescent="0.25">
      <c r="A7" s="13" t="s">
        <v>21</v>
      </c>
      <c r="B7" s="14">
        <v>45141</v>
      </c>
      <c r="C7" s="15" t="s">
        <v>22</v>
      </c>
      <c r="D7" s="16">
        <v>700</v>
      </c>
      <c r="E7" s="16"/>
      <c r="F7" s="16"/>
      <c r="G7" s="16"/>
      <c r="H7" s="16"/>
      <c r="I7" s="16"/>
      <c r="J7" s="16"/>
      <c r="K7" s="16"/>
      <c r="L7" s="16">
        <v>700</v>
      </c>
      <c r="M7" s="16"/>
      <c r="N7" s="16"/>
      <c r="O7" s="16"/>
      <c r="P7" s="16"/>
    </row>
    <row r="8" spans="1:16" x14ac:dyDescent="0.25">
      <c r="A8" s="17" t="s">
        <v>23</v>
      </c>
      <c r="B8" s="18">
        <v>45141</v>
      </c>
      <c r="C8" s="19" t="s">
        <v>24</v>
      </c>
      <c r="D8" s="20">
        <v>500</v>
      </c>
      <c r="E8" s="20"/>
      <c r="F8" s="20"/>
      <c r="G8" s="20"/>
      <c r="H8" s="20"/>
      <c r="I8" s="20"/>
      <c r="J8" s="20"/>
      <c r="K8" s="20"/>
      <c r="L8" s="20">
        <v>500</v>
      </c>
      <c r="M8" s="20"/>
      <c r="N8" s="20"/>
      <c r="O8" s="20"/>
      <c r="P8" s="20"/>
    </row>
    <row r="9" spans="1:16" x14ac:dyDescent="0.25">
      <c r="A9" s="13" t="s">
        <v>25</v>
      </c>
      <c r="B9" s="14">
        <v>45141</v>
      </c>
      <c r="C9" s="15" t="s">
        <v>26</v>
      </c>
      <c r="D9" s="16">
        <v>500</v>
      </c>
      <c r="E9" s="16"/>
      <c r="F9" s="16"/>
      <c r="G9" s="16"/>
      <c r="H9" s="16"/>
      <c r="I9" s="16"/>
      <c r="J9" s="16"/>
      <c r="K9" s="16"/>
      <c r="L9" s="16">
        <v>500</v>
      </c>
      <c r="M9" s="16"/>
      <c r="N9" s="16"/>
      <c r="O9" s="16"/>
      <c r="P9" s="16"/>
    </row>
    <row r="10" spans="1:16" x14ac:dyDescent="0.25">
      <c r="A10" s="17" t="s">
        <v>27</v>
      </c>
      <c r="B10" s="18">
        <v>45141</v>
      </c>
      <c r="C10" s="19" t="s">
        <v>28</v>
      </c>
      <c r="D10" s="20">
        <v>1000</v>
      </c>
      <c r="E10" s="20"/>
      <c r="F10" s="20"/>
      <c r="G10" s="20"/>
      <c r="H10" s="20"/>
      <c r="I10" s="20"/>
      <c r="J10" s="20"/>
      <c r="K10" s="20"/>
      <c r="L10" s="20">
        <v>1000</v>
      </c>
      <c r="M10" s="20"/>
      <c r="N10" s="20"/>
      <c r="O10" s="20"/>
      <c r="P10" s="20"/>
    </row>
    <row r="11" spans="1:16" x14ac:dyDescent="0.25">
      <c r="A11" s="13" t="s">
        <v>29</v>
      </c>
      <c r="B11" s="14">
        <v>45141</v>
      </c>
      <c r="C11" s="15" t="s">
        <v>30</v>
      </c>
      <c r="D11" s="16">
        <v>8500</v>
      </c>
      <c r="E11" s="16"/>
      <c r="F11" s="16"/>
      <c r="G11" s="16"/>
      <c r="H11" s="16"/>
      <c r="I11" s="16"/>
      <c r="J11" s="16"/>
      <c r="K11" s="16"/>
      <c r="L11" s="16"/>
      <c r="M11" s="16">
        <v>8500</v>
      </c>
      <c r="N11" s="16"/>
      <c r="O11" s="16"/>
      <c r="P11" s="16"/>
    </row>
    <row r="12" spans="1:16" x14ac:dyDescent="0.25">
      <c r="A12" s="17" t="s">
        <v>31</v>
      </c>
      <c r="B12" s="18">
        <v>45141</v>
      </c>
      <c r="C12" s="19" t="s">
        <v>32</v>
      </c>
      <c r="D12" s="20">
        <v>2500</v>
      </c>
      <c r="E12" s="20"/>
      <c r="F12" s="20"/>
      <c r="G12" s="20"/>
      <c r="H12" s="20"/>
      <c r="I12" s="20">
        <v>1000</v>
      </c>
      <c r="J12" s="20"/>
      <c r="K12" s="20"/>
      <c r="L12" s="20">
        <v>1500</v>
      </c>
      <c r="M12" s="20"/>
      <c r="N12" s="20"/>
      <c r="O12" s="20"/>
      <c r="P12" s="20"/>
    </row>
    <row r="13" spans="1:16" x14ac:dyDescent="0.25">
      <c r="A13" s="13" t="s">
        <v>33</v>
      </c>
      <c r="B13" s="14">
        <v>45141</v>
      </c>
      <c r="C13" s="15" t="s">
        <v>34</v>
      </c>
      <c r="D13" s="16">
        <v>1000</v>
      </c>
      <c r="E13" s="16"/>
      <c r="F13" s="16"/>
      <c r="G13" s="16"/>
      <c r="H13" s="16"/>
      <c r="I13" s="16"/>
      <c r="J13" s="16"/>
      <c r="K13" s="16"/>
      <c r="L13" s="16">
        <v>1000</v>
      </c>
      <c r="M13" s="16"/>
      <c r="N13" s="16"/>
      <c r="O13" s="16"/>
      <c r="P13" s="16"/>
    </row>
    <row r="14" spans="1:16" x14ac:dyDescent="0.25">
      <c r="A14" s="17" t="s">
        <v>35</v>
      </c>
      <c r="B14" s="18">
        <v>45141</v>
      </c>
      <c r="C14" s="19" t="s">
        <v>36</v>
      </c>
      <c r="D14" s="20">
        <v>500</v>
      </c>
      <c r="E14" s="20"/>
      <c r="F14" s="20"/>
      <c r="G14" s="20"/>
      <c r="H14" s="20"/>
      <c r="I14" s="20"/>
      <c r="J14" s="20"/>
      <c r="K14" s="20"/>
      <c r="L14" s="20">
        <v>500</v>
      </c>
      <c r="M14" s="20"/>
      <c r="N14" s="20"/>
      <c r="O14" s="20"/>
      <c r="P14" s="20"/>
    </row>
    <row r="15" spans="1:16" x14ac:dyDescent="0.25">
      <c r="A15" s="13" t="s">
        <v>37</v>
      </c>
      <c r="B15" s="14">
        <v>45141</v>
      </c>
      <c r="C15" s="15" t="s">
        <v>38</v>
      </c>
      <c r="D15" s="16">
        <v>2500</v>
      </c>
      <c r="E15" s="16"/>
      <c r="F15" s="16"/>
      <c r="G15" s="16"/>
      <c r="H15" s="16"/>
      <c r="I15" s="16">
        <v>1000</v>
      </c>
      <c r="J15" s="16"/>
      <c r="K15" s="16"/>
      <c r="L15" s="16">
        <v>1500</v>
      </c>
      <c r="M15" s="16"/>
      <c r="N15" s="16"/>
      <c r="O15" s="16"/>
      <c r="P15" s="16"/>
    </row>
    <row r="16" spans="1:16" x14ac:dyDescent="0.25">
      <c r="A16" s="17" t="s">
        <v>39</v>
      </c>
      <c r="B16" s="18">
        <v>45142</v>
      </c>
      <c r="C16" s="19" t="s">
        <v>40</v>
      </c>
      <c r="D16" s="20">
        <v>1000</v>
      </c>
      <c r="E16" s="20"/>
      <c r="F16" s="20"/>
      <c r="G16" s="20"/>
      <c r="H16" s="20"/>
      <c r="I16" s="20"/>
      <c r="J16" s="20"/>
      <c r="K16" s="20"/>
      <c r="L16" s="20">
        <v>1000</v>
      </c>
      <c r="M16" s="20"/>
      <c r="N16" s="20"/>
      <c r="O16" s="20"/>
      <c r="P16" s="20"/>
    </row>
    <row r="17" spans="1:16" x14ac:dyDescent="0.25">
      <c r="A17" s="13" t="s">
        <v>41</v>
      </c>
      <c r="B17" s="14">
        <v>45142</v>
      </c>
      <c r="C17" s="15" t="s">
        <v>42</v>
      </c>
      <c r="D17" s="16">
        <v>550</v>
      </c>
      <c r="E17" s="16"/>
      <c r="F17" s="16"/>
      <c r="G17" s="16"/>
      <c r="H17" s="16"/>
      <c r="I17" s="16">
        <v>550</v>
      </c>
      <c r="J17" s="16"/>
      <c r="K17" s="16"/>
      <c r="L17" s="16"/>
      <c r="M17" s="16"/>
      <c r="N17" s="16"/>
      <c r="O17" s="16"/>
      <c r="P17" s="16"/>
    </row>
    <row r="18" spans="1:16" x14ac:dyDescent="0.25">
      <c r="A18" s="17" t="s">
        <v>43</v>
      </c>
      <c r="B18" s="18">
        <v>45142</v>
      </c>
      <c r="C18" s="19" t="s">
        <v>44</v>
      </c>
      <c r="D18" s="20">
        <v>800</v>
      </c>
      <c r="E18" s="20"/>
      <c r="F18" s="20"/>
      <c r="G18" s="20"/>
      <c r="H18" s="20"/>
      <c r="I18" s="20"/>
      <c r="J18" s="20"/>
      <c r="K18" s="20"/>
      <c r="L18" s="20">
        <v>800</v>
      </c>
      <c r="M18" s="20"/>
      <c r="N18" s="20"/>
      <c r="O18" s="20"/>
      <c r="P18" s="20"/>
    </row>
    <row r="19" spans="1:16" x14ac:dyDescent="0.25">
      <c r="A19" s="13" t="s">
        <v>45</v>
      </c>
      <c r="B19" s="14">
        <v>45142</v>
      </c>
      <c r="C19" s="15" t="s">
        <v>46</v>
      </c>
      <c r="D19" s="16">
        <v>500</v>
      </c>
      <c r="E19" s="16"/>
      <c r="F19" s="16"/>
      <c r="G19" s="16"/>
      <c r="H19" s="16"/>
      <c r="I19" s="16">
        <v>500</v>
      </c>
      <c r="J19" s="16"/>
      <c r="K19" s="16"/>
      <c r="L19" s="16"/>
      <c r="M19" s="16"/>
      <c r="N19" s="16"/>
      <c r="O19" s="16"/>
      <c r="P19" s="16"/>
    </row>
    <row r="20" spans="1:16" x14ac:dyDescent="0.25">
      <c r="A20" s="17" t="s">
        <v>47</v>
      </c>
      <c r="B20" s="18">
        <v>45142</v>
      </c>
      <c r="C20" s="19" t="s">
        <v>48</v>
      </c>
      <c r="D20" s="20">
        <v>600</v>
      </c>
      <c r="E20" s="20"/>
      <c r="F20" s="20"/>
      <c r="G20" s="20"/>
      <c r="H20" s="20"/>
      <c r="I20" s="20"/>
      <c r="J20" s="20">
        <v>600</v>
      </c>
      <c r="K20" s="20"/>
      <c r="L20" s="20"/>
      <c r="M20" s="20"/>
      <c r="N20" s="20"/>
      <c r="O20" s="20"/>
      <c r="P20" s="20"/>
    </row>
    <row r="21" spans="1:16" x14ac:dyDescent="0.25">
      <c r="A21" s="13" t="s">
        <v>49</v>
      </c>
      <c r="B21" s="14">
        <v>45142</v>
      </c>
      <c r="C21" s="15" t="s">
        <v>50</v>
      </c>
      <c r="D21" s="16">
        <v>1000</v>
      </c>
      <c r="E21" s="16"/>
      <c r="F21" s="16"/>
      <c r="G21" s="16"/>
      <c r="H21" s="16"/>
      <c r="I21" s="16"/>
      <c r="J21" s="16"/>
      <c r="K21" s="16"/>
      <c r="L21" s="16">
        <v>1000</v>
      </c>
      <c r="M21" s="16"/>
      <c r="N21" s="16"/>
      <c r="O21" s="16"/>
      <c r="P21" s="16"/>
    </row>
    <row r="22" spans="1:16" x14ac:dyDescent="0.25">
      <c r="A22" s="17" t="s">
        <v>51</v>
      </c>
      <c r="B22" s="18">
        <v>45149</v>
      </c>
      <c r="C22" s="19" t="s">
        <v>52</v>
      </c>
      <c r="D22" s="20">
        <v>2000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>
        <v>2000</v>
      </c>
    </row>
    <row r="23" spans="1:16" x14ac:dyDescent="0.25">
      <c r="A23" s="13" t="s">
        <v>53</v>
      </c>
      <c r="B23" s="14">
        <v>45149</v>
      </c>
      <c r="C23" s="15" t="s">
        <v>54</v>
      </c>
      <c r="D23" s="16">
        <v>2700</v>
      </c>
      <c r="E23" s="16"/>
      <c r="F23" s="16"/>
      <c r="G23" s="16"/>
      <c r="H23" s="16"/>
      <c r="I23" s="16">
        <v>700</v>
      </c>
      <c r="J23" s="16"/>
      <c r="K23" s="16"/>
      <c r="L23" s="16"/>
      <c r="M23" s="16"/>
      <c r="N23" s="16"/>
      <c r="O23" s="16"/>
      <c r="P23" s="16">
        <v>2000</v>
      </c>
    </row>
    <row r="24" spans="1:16" x14ac:dyDescent="0.25">
      <c r="A24" s="17" t="s">
        <v>55</v>
      </c>
      <c r="B24" s="18">
        <v>45149</v>
      </c>
      <c r="C24" s="19" t="s">
        <v>56</v>
      </c>
      <c r="D24" s="20">
        <v>2700</v>
      </c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>
        <v>2700</v>
      </c>
    </row>
    <row r="25" spans="1:16" x14ac:dyDescent="0.25">
      <c r="A25" s="13" t="s">
        <v>57</v>
      </c>
      <c r="B25" s="14">
        <v>45149</v>
      </c>
      <c r="C25" s="15" t="s">
        <v>58</v>
      </c>
      <c r="D25" s="16">
        <v>2700</v>
      </c>
      <c r="E25" s="16"/>
      <c r="F25" s="16"/>
      <c r="G25" s="16"/>
      <c r="H25" s="16"/>
      <c r="I25" s="16">
        <v>700</v>
      </c>
      <c r="J25" s="16"/>
      <c r="K25" s="16"/>
      <c r="L25" s="16"/>
      <c r="M25" s="16"/>
      <c r="N25" s="16"/>
      <c r="O25" s="16"/>
      <c r="P25" s="16">
        <v>2000</v>
      </c>
    </row>
    <row r="26" spans="1:16" x14ac:dyDescent="0.25">
      <c r="A26" s="17" t="s">
        <v>59</v>
      </c>
      <c r="B26" s="18">
        <v>45149</v>
      </c>
      <c r="C26" s="19" t="s">
        <v>60</v>
      </c>
      <c r="D26" s="20">
        <v>2700</v>
      </c>
      <c r="E26" s="20"/>
      <c r="F26" s="20"/>
      <c r="G26" s="20"/>
      <c r="H26" s="20"/>
      <c r="I26" s="20">
        <v>700</v>
      </c>
      <c r="J26" s="20"/>
      <c r="K26" s="20"/>
      <c r="L26" s="20"/>
      <c r="M26" s="20"/>
      <c r="N26" s="20"/>
      <c r="O26" s="20"/>
      <c r="P26" s="20">
        <v>2000</v>
      </c>
    </row>
    <row r="27" spans="1:16" x14ac:dyDescent="0.25">
      <c r="A27" s="13" t="s">
        <v>61</v>
      </c>
      <c r="B27" s="14">
        <v>45149</v>
      </c>
      <c r="C27" s="15" t="s">
        <v>62</v>
      </c>
      <c r="D27" s="16">
        <v>2000</v>
      </c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>
        <v>2000</v>
      </c>
    </row>
    <row r="28" spans="1:16" x14ac:dyDescent="0.25">
      <c r="A28" s="17" t="s">
        <v>63</v>
      </c>
      <c r="B28" s="18">
        <v>45149</v>
      </c>
      <c r="C28" s="19" t="s">
        <v>64</v>
      </c>
      <c r="D28" s="20">
        <v>2000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>
        <v>2000</v>
      </c>
    </row>
    <row r="29" spans="1:16" x14ac:dyDescent="0.25">
      <c r="A29" s="13" t="s">
        <v>65</v>
      </c>
      <c r="B29" s="14">
        <v>45149</v>
      </c>
      <c r="C29" s="15" t="s">
        <v>66</v>
      </c>
      <c r="D29" s="16">
        <v>8500</v>
      </c>
      <c r="E29" s="16"/>
      <c r="F29" s="16"/>
      <c r="G29" s="16"/>
      <c r="H29" s="16"/>
      <c r="I29" s="16"/>
      <c r="J29" s="16"/>
      <c r="K29" s="16"/>
      <c r="L29" s="16"/>
      <c r="M29" s="16">
        <v>8500</v>
      </c>
      <c r="N29" s="16"/>
      <c r="O29" s="16"/>
      <c r="P29" s="16"/>
    </row>
    <row r="30" spans="1:16" x14ac:dyDescent="0.25">
      <c r="A30" s="17" t="s">
        <v>67</v>
      </c>
      <c r="B30" s="18">
        <v>45149</v>
      </c>
      <c r="C30" s="19" t="s">
        <v>68</v>
      </c>
      <c r="D30" s="20">
        <v>2500</v>
      </c>
      <c r="E30" s="20"/>
      <c r="F30" s="20"/>
      <c r="G30" s="20"/>
      <c r="H30" s="20"/>
      <c r="I30" s="20">
        <v>1000</v>
      </c>
      <c r="J30" s="20"/>
      <c r="K30" s="20"/>
      <c r="L30" s="20">
        <v>1500</v>
      </c>
      <c r="M30" s="20"/>
      <c r="N30" s="20"/>
      <c r="O30" s="20"/>
      <c r="P30" s="20"/>
    </row>
    <row r="31" spans="1:16" x14ac:dyDescent="0.25">
      <c r="A31" s="13" t="s">
        <v>69</v>
      </c>
      <c r="B31" s="14">
        <v>45149</v>
      </c>
      <c r="C31" s="15" t="s">
        <v>70</v>
      </c>
      <c r="D31" s="16">
        <v>1000</v>
      </c>
      <c r="E31" s="16"/>
      <c r="F31" s="16"/>
      <c r="G31" s="16"/>
      <c r="H31" s="16"/>
      <c r="I31" s="16">
        <v>1000</v>
      </c>
      <c r="J31" s="16"/>
      <c r="K31" s="16"/>
      <c r="L31" s="16"/>
      <c r="M31" s="16"/>
      <c r="N31" s="16"/>
      <c r="O31" s="16"/>
      <c r="P31" s="16"/>
    </row>
    <row r="32" spans="1:16" x14ac:dyDescent="0.25">
      <c r="A32" s="17" t="s">
        <v>71</v>
      </c>
      <c r="B32" s="18">
        <v>45161</v>
      </c>
      <c r="C32" s="19" t="s">
        <v>72</v>
      </c>
      <c r="D32" s="20">
        <v>4310</v>
      </c>
      <c r="E32" s="20"/>
      <c r="F32" s="20"/>
      <c r="G32" s="20"/>
      <c r="H32" s="20"/>
      <c r="I32" s="20"/>
      <c r="J32" s="20"/>
      <c r="K32" s="20"/>
      <c r="L32" s="20">
        <v>4310</v>
      </c>
      <c r="M32" s="20"/>
      <c r="N32" s="20"/>
      <c r="O32" s="20"/>
      <c r="P32" s="20"/>
    </row>
    <row r="33" spans="1:16" x14ac:dyDescent="0.25">
      <c r="A33" s="13"/>
      <c r="B33" s="14">
        <v>45169</v>
      </c>
      <c r="C33" s="15" t="s">
        <v>73</v>
      </c>
      <c r="D33" s="16"/>
      <c r="E33" s="16">
        <v>811.31</v>
      </c>
      <c r="F33" s="16"/>
      <c r="G33" s="16"/>
      <c r="H33" s="16">
        <v>811.31</v>
      </c>
      <c r="I33" s="16"/>
      <c r="J33" s="16"/>
      <c r="K33" s="16"/>
      <c r="L33" s="16"/>
      <c r="M33" s="16"/>
      <c r="N33" s="16"/>
      <c r="O33" s="16"/>
      <c r="P33" s="16"/>
    </row>
    <row r="34" spans="1:16" x14ac:dyDescent="0.25">
      <c r="A34" s="17"/>
      <c r="B34" s="18">
        <v>45169</v>
      </c>
      <c r="C34" s="19" t="s">
        <v>74</v>
      </c>
      <c r="D34" s="20">
        <v>40.57</v>
      </c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>
        <v>40.57</v>
      </c>
      <c r="P34" s="20"/>
    </row>
    <row r="35" spans="1:16" x14ac:dyDescent="0.25">
      <c r="A35" s="13" t="s">
        <v>75</v>
      </c>
      <c r="B35" s="14">
        <v>45170</v>
      </c>
      <c r="C35" s="15" t="s">
        <v>76</v>
      </c>
      <c r="D35" s="16">
        <v>1000</v>
      </c>
      <c r="E35" s="16"/>
      <c r="F35" s="16"/>
      <c r="G35" s="16"/>
      <c r="H35" s="16"/>
      <c r="I35" s="16"/>
      <c r="J35" s="16"/>
      <c r="K35" s="16"/>
      <c r="L35" s="16">
        <v>1000</v>
      </c>
      <c r="M35" s="16"/>
      <c r="N35" s="16"/>
      <c r="O35" s="16"/>
      <c r="P35" s="16"/>
    </row>
    <row r="36" spans="1:16" x14ac:dyDescent="0.25">
      <c r="A36" s="17" t="s">
        <v>77</v>
      </c>
      <c r="B36" s="18">
        <v>45170</v>
      </c>
      <c r="C36" s="19" t="s">
        <v>78</v>
      </c>
      <c r="D36" s="20">
        <v>1500</v>
      </c>
      <c r="E36" s="20"/>
      <c r="F36" s="20"/>
      <c r="G36" s="20"/>
      <c r="H36" s="20"/>
      <c r="I36" s="20"/>
      <c r="J36" s="20"/>
      <c r="K36" s="20"/>
      <c r="L36" s="20">
        <v>1500</v>
      </c>
      <c r="M36" s="20"/>
      <c r="N36" s="20"/>
      <c r="O36" s="20"/>
      <c r="P36" s="20"/>
    </row>
    <row r="37" spans="1:16" x14ac:dyDescent="0.25">
      <c r="A37" s="13" t="s">
        <v>79</v>
      </c>
      <c r="B37" s="14">
        <v>45170</v>
      </c>
      <c r="C37" s="15" t="s">
        <v>80</v>
      </c>
      <c r="D37" s="16">
        <v>1500</v>
      </c>
      <c r="E37" s="16"/>
      <c r="F37" s="16"/>
      <c r="G37" s="16"/>
      <c r="H37" s="16"/>
      <c r="I37" s="16"/>
      <c r="J37" s="16"/>
      <c r="K37" s="16"/>
      <c r="L37" s="16">
        <v>1500</v>
      </c>
      <c r="M37" s="16"/>
      <c r="N37" s="16"/>
      <c r="O37" s="16"/>
      <c r="P37" s="16"/>
    </row>
    <row r="38" spans="1:16" x14ac:dyDescent="0.25">
      <c r="A38" s="17" t="s">
        <v>81</v>
      </c>
      <c r="B38" s="18">
        <v>45170</v>
      </c>
      <c r="C38" s="19" t="s">
        <v>82</v>
      </c>
      <c r="D38" s="20">
        <v>1000</v>
      </c>
      <c r="E38" s="20"/>
      <c r="F38" s="20"/>
      <c r="G38" s="20"/>
      <c r="H38" s="20"/>
      <c r="I38" s="20"/>
      <c r="J38" s="20"/>
      <c r="K38" s="20"/>
      <c r="L38" s="20">
        <v>1000</v>
      </c>
      <c r="M38" s="20"/>
      <c r="N38" s="20"/>
      <c r="O38" s="20"/>
      <c r="P38" s="20"/>
    </row>
    <row r="39" spans="1:16" x14ac:dyDescent="0.25">
      <c r="A39" s="13" t="s">
        <v>83</v>
      </c>
      <c r="B39" s="14">
        <v>45170</v>
      </c>
      <c r="C39" s="15" t="s">
        <v>84</v>
      </c>
      <c r="D39" s="16">
        <v>1500</v>
      </c>
      <c r="E39" s="16"/>
      <c r="F39" s="16"/>
      <c r="G39" s="16"/>
      <c r="H39" s="16"/>
      <c r="I39" s="16"/>
      <c r="J39" s="16"/>
      <c r="K39" s="16"/>
      <c r="L39" s="16">
        <v>1500</v>
      </c>
      <c r="M39" s="16"/>
      <c r="N39" s="16"/>
      <c r="O39" s="16"/>
      <c r="P39" s="16"/>
    </row>
    <row r="40" spans="1:16" x14ac:dyDescent="0.25">
      <c r="A40" s="17" t="s">
        <v>85</v>
      </c>
      <c r="B40" s="18">
        <v>45170</v>
      </c>
      <c r="C40" s="19" t="s">
        <v>86</v>
      </c>
      <c r="D40" s="20">
        <v>1000</v>
      </c>
      <c r="E40" s="20"/>
      <c r="F40" s="20"/>
      <c r="G40" s="20"/>
      <c r="H40" s="20"/>
      <c r="I40" s="20"/>
      <c r="J40" s="20"/>
      <c r="K40" s="20"/>
      <c r="L40" s="20">
        <v>1000</v>
      </c>
      <c r="M40" s="20"/>
      <c r="N40" s="20"/>
      <c r="O40" s="20"/>
      <c r="P40" s="20"/>
    </row>
    <row r="41" spans="1:16" x14ac:dyDescent="0.25">
      <c r="A41" s="13" t="s">
        <v>87</v>
      </c>
      <c r="B41" s="14">
        <v>45171</v>
      </c>
      <c r="C41" s="15" t="s">
        <v>88</v>
      </c>
      <c r="D41" s="16">
        <v>18800</v>
      </c>
      <c r="E41" s="16"/>
      <c r="F41" s="16"/>
      <c r="G41" s="16"/>
      <c r="H41" s="16"/>
      <c r="I41" s="16">
        <v>18800</v>
      </c>
      <c r="J41" s="16"/>
      <c r="K41" s="16"/>
      <c r="L41" s="16"/>
      <c r="M41" s="16"/>
      <c r="N41" s="16"/>
      <c r="O41" s="16"/>
      <c r="P41" s="16"/>
    </row>
    <row r="42" spans="1:16" x14ac:dyDescent="0.25">
      <c r="A42" s="17" t="s">
        <v>89</v>
      </c>
      <c r="B42" s="18">
        <v>45171</v>
      </c>
      <c r="C42" s="19" t="s">
        <v>44</v>
      </c>
      <c r="D42" s="20">
        <v>800</v>
      </c>
      <c r="E42" s="20"/>
      <c r="F42" s="20"/>
      <c r="G42" s="20"/>
      <c r="H42" s="20"/>
      <c r="I42" s="20"/>
      <c r="J42" s="20"/>
      <c r="K42" s="20"/>
      <c r="L42" s="20">
        <v>800</v>
      </c>
      <c r="M42" s="20"/>
      <c r="N42" s="20"/>
      <c r="O42" s="20"/>
      <c r="P42" s="20"/>
    </row>
    <row r="43" spans="1:16" x14ac:dyDescent="0.25">
      <c r="A43" s="13" t="s">
        <v>90</v>
      </c>
      <c r="B43" s="14">
        <v>45171</v>
      </c>
      <c r="C43" s="15" t="s">
        <v>91</v>
      </c>
      <c r="D43" s="16">
        <v>1000</v>
      </c>
      <c r="E43" s="16"/>
      <c r="F43" s="16"/>
      <c r="G43" s="16"/>
      <c r="H43" s="16"/>
      <c r="I43" s="16"/>
      <c r="J43" s="16"/>
      <c r="K43" s="16"/>
      <c r="L43" s="16">
        <v>1000</v>
      </c>
      <c r="M43" s="16"/>
      <c r="N43" s="16"/>
      <c r="O43" s="16"/>
      <c r="P43" s="16"/>
    </row>
    <row r="44" spans="1:16" x14ac:dyDescent="0.25">
      <c r="A44" s="17" t="s">
        <v>92</v>
      </c>
      <c r="B44" s="18">
        <v>45171</v>
      </c>
      <c r="C44" s="19" t="s">
        <v>22</v>
      </c>
      <c r="D44" s="20">
        <v>700</v>
      </c>
      <c r="E44" s="20"/>
      <c r="F44" s="20"/>
      <c r="G44" s="20"/>
      <c r="H44" s="20"/>
      <c r="I44" s="20"/>
      <c r="J44" s="20"/>
      <c r="K44" s="20"/>
      <c r="L44" s="20">
        <v>700</v>
      </c>
      <c r="M44" s="20"/>
      <c r="N44" s="20"/>
      <c r="O44" s="20"/>
      <c r="P44" s="20"/>
    </row>
    <row r="45" spans="1:16" x14ac:dyDescent="0.25">
      <c r="A45" s="13" t="s">
        <v>93</v>
      </c>
      <c r="B45" s="14">
        <v>45171</v>
      </c>
      <c r="C45" s="15" t="s">
        <v>40</v>
      </c>
      <c r="D45" s="16">
        <v>1000</v>
      </c>
      <c r="E45" s="16"/>
      <c r="F45" s="16"/>
      <c r="G45" s="16"/>
      <c r="H45" s="16"/>
      <c r="I45" s="16"/>
      <c r="J45" s="16"/>
      <c r="K45" s="16"/>
      <c r="L45" s="16">
        <v>1000</v>
      </c>
      <c r="M45" s="16"/>
      <c r="N45" s="16"/>
      <c r="O45" s="16"/>
      <c r="P45" s="16"/>
    </row>
    <row r="46" spans="1:16" x14ac:dyDescent="0.25">
      <c r="A46" s="17" t="s">
        <v>94</v>
      </c>
      <c r="B46" s="18">
        <v>45171</v>
      </c>
      <c r="C46" s="19" t="s">
        <v>50</v>
      </c>
      <c r="D46" s="20">
        <v>1000</v>
      </c>
      <c r="E46" s="20"/>
      <c r="F46" s="20"/>
      <c r="G46" s="20"/>
      <c r="H46" s="20"/>
      <c r="I46" s="20"/>
      <c r="J46" s="20"/>
      <c r="K46" s="20"/>
      <c r="L46" s="20">
        <v>1000</v>
      </c>
      <c r="M46" s="20"/>
      <c r="N46" s="20"/>
      <c r="O46" s="20"/>
      <c r="P46" s="20"/>
    </row>
    <row r="47" spans="1:16" x14ac:dyDescent="0.25">
      <c r="A47" s="13" t="s">
        <v>95</v>
      </c>
      <c r="B47" s="14">
        <v>45171</v>
      </c>
      <c r="C47" s="15" t="s">
        <v>34</v>
      </c>
      <c r="D47" s="16">
        <v>1000</v>
      </c>
      <c r="E47" s="16"/>
      <c r="F47" s="16"/>
      <c r="G47" s="16"/>
      <c r="H47" s="16"/>
      <c r="I47" s="16"/>
      <c r="J47" s="16"/>
      <c r="K47" s="16"/>
      <c r="L47" s="16">
        <v>1000</v>
      </c>
      <c r="M47" s="16"/>
      <c r="N47" s="16"/>
      <c r="O47" s="16"/>
      <c r="P47" s="16"/>
    </row>
    <row r="48" spans="1:16" x14ac:dyDescent="0.25">
      <c r="A48" s="17" t="s">
        <v>96</v>
      </c>
      <c r="B48" s="18">
        <v>45176</v>
      </c>
      <c r="C48" s="19" t="s">
        <v>97</v>
      </c>
      <c r="D48" s="20">
        <v>9000</v>
      </c>
      <c r="E48" s="20"/>
      <c r="F48" s="20"/>
      <c r="G48" s="20"/>
      <c r="H48" s="20"/>
      <c r="I48" s="20">
        <v>9000</v>
      </c>
      <c r="J48" s="20"/>
      <c r="K48" s="20"/>
      <c r="L48" s="20"/>
      <c r="M48" s="20"/>
      <c r="N48" s="20"/>
      <c r="O48" s="20"/>
      <c r="P48" s="20"/>
    </row>
    <row r="49" spans="1:16" x14ac:dyDescent="0.25">
      <c r="A49" s="13" t="s">
        <v>98</v>
      </c>
      <c r="B49" s="14">
        <v>45187</v>
      </c>
      <c r="C49" s="15" t="s">
        <v>99</v>
      </c>
      <c r="D49" s="16">
        <v>26090</v>
      </c>
      <c r="E49" s="16"/>
      <c r="F49" s="16"/>
      <c r="G49" s="16"/>
      <c r="H49" s="16"/>
      <c r="I49" s="16"/>
      <c r="J49" s="16"/>
      <c r="K49" s="16"/>
      <c r="L49" s="16"/>
      <c r="M49" s="16"/>
      <c r="N49" s="16">
        <v>26090</v>
      </c>
      <c r="O49" s="16"/>
      <c r="P49" s="16"/>
    </row>
    <row r="50" spans="1:16" x14ac:dyDescent="0.25">
      <c r="A50" s="17" t="s">
        <v>100</v>
      </c>
      <c r="B50" s="18">
        <v>45187</v>
      </c>
      <c r="C50" s="19" t="s">
        <v>101</v>
      </c>
      <c r="D50" s="20">
        <v>410</v>
      </c>
      <c r="E50" s="20"/>
      <c r="F50" s="20"/>
      <c r="G50" s="20"/>
      <c r="H50" s="20"/>
      <c r="I50" s="20"/>
      <c r="J50" s="20">
        <v>300</v>
      </c>
      <c r="K50" s="20"/>
      <c r="L50" s="20"/>
      <c r="M50" s="20"/>
      <c r="N50" s="20"/>
      <c r="O50" s="20"/>
      <c r="P50" s="20">
        <v>110</v>
      </c>
    </row>
    <row r="51" spans="1:16" x14ac:dyDescent="0.25">
      <c r="A51" s="13" t="s">
        <v>102</v>
      </c>
      <c r="B51" s="14">
        <v>45187</v>
      </c>
      <c r="C51" s="15" t="s">
        <v>103</v>
      </c>
      <c r="D51" s="16">
        <v>3120</v>
      </c>
      <c r="E51" s="16"/>
      <c r="F51" s="16"/>
      <c r="G51" s="16"/>
      <c r="H51" s="16"/>
      <c r="I51" s="16">
        <v>3120</v>
      </c>
      <c r="J51" s="16"/>
      <c r="K51" s="16"/>
      <c r="L51" s="16"/>
      <c r="M51" s="16"/>
      <c r="N51" s="16"/>
      <c r="O51" s="16"/>
      <c r="P51" s="16"/>
    </row>
    <row r="52" spans="1:16" x14ac:dyDescent="0.25">
      <c r="A52" s="17" t="s">
        <v>104</v>
      </c>
      <c r="B52" s="18">
        <v>45190</v>
      </c>
      <c r="C52" s="19" t="s">
        <v>72</v>
      </c>
      <c r="D52" s="20">
        <v>4500</v>
      </c>
      <c r="E52" s="20"/>
      <c r="F52" s="20"/>
      <c r="G52" s="20"/>
      <c r="H52" s="20"/>
      <c r="I52" s="20"/>
      <c r="J52" s="20"/>
      <c r="K52" s="20"/>
      <c r="L52" s="20">
        <v>4500</v>
      </c>
      <c r="M52" s="20"/>
      <c r="N52" s="20"/>
      <c r="O52" s="20"/>
      <c r="P52" s="20"/>
    </row>
    <row r="53" spans="1:16" x14ac:dyDescent="0.25">
      <c r="A53" s="13" t="s">
        <v>105</v>
      </c>
      <c r="B53" s="14">
        <v>45190</v>
      </c>
      <c r="C53" s="15" t="s">
        <v>106</v>
      </c>
      <c r="D53" s="16">
        <v>1570</v>
      </c>
      <c r="E53" s="16"/>
      <c r="F53" s="16"/>
      <c r="G53" s="16"/>
      <c r="H53" s="16"/>
      <c r="I53" s="16">
        <v>1570</v>
      </c>
      <c r="J53" s="16"/>
      <c r="K53" s="16"/>
      <c r="L53" s="16"/>
      <c r="M53" s="16"/>
      <c r="N53" s="16"/>
      <c r="O53" s="16"/>
      <c r="P53" s="16"/>
    </row>
    <row r="54" spans="1:16" x14ac:dyDescent="0.25">
      <c r="A54" s="17" t="s">
        <v>107</v>
      </c>
      <c r="B54" s="18">
        <v>45194</v>
      </c>
      <c r="C54" s="19" t="s">
        <v>108</v>
      </c>
      <c r="D54" s="20">
        <v>1130</v>
      </c>
      <c r="E54" s="20"/>
      <c r="F54" s="20"/>
      <c r="G54" s="20"/>
      <c r="H54" s="20"/>
      <c r="I54" s="20">
        <v>1130</v>
      </c>
      <c r="J54" s="20"/>
      <c r="K54" s="20"/>
      <c r="L54" s="20"/>
      <c r="M54" s="20"/>
      <c r="N54" s="20"/>
      <c r="O54" s="20"/>
      <c r="P54" s="20"/>
    </row>
    <row r="55" spans="1:16" x14ac:dyDescent="0.25">
      <c r="A55" s="13" t="s">
        <v>109</v>
      </c>
      <c r="B55" s="14">
        <v>45194</v>
      </c>
      <c r="C55" s="15" t="s">
        <v>110</v>
      </c>
      <c r="D55" s="16">
        <v>970</v>
      </c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>
        <v>970</v>
      </c>
    </row>
    <row r="56" spans="1:16" x14ac:dyDescent="0.25">
      <c r="A56" s="17"/>
      <c r="B56" s="18">
        <v>45199</v>
      </c>
      <c r="C56" s="19" t="s">
        <v>73</v>
      </c>
      <c r="D56" s="20"/>
      <c r="E56" s="20">
        <v>401.84</v>
      </c>
      <c r="F56" s="20"/>
      <c r="G56" s="20"/>
      <c r="H56" s="20">
        <v>401.84</v>
      </c>
      <c r="I56" s="20"/>
      <c r="J56" s="20"/>
      <c r="K56" s="20"/>
      <c r="L56" s="20"/>
      <c r="M56" s="20"/>
      <c r="N56" s="20"/>
      <c r="O56" s="20"/>
      <c r="P56" s="20"/>
    </row>
    <row r="57" ht="18" customHeight="1" spans="1:16" x14ac:dyDescent="0.25">
      <c r="A57" s="21"/>
      <c r="B57" s="21"/>
      <c r="C57" s="21" t="s">
        <v>111</v>
      </c>
      <c r="D57" s="22">
        <f>SUM(D7:D56)</f>
      </c>
      <c r="E57" s="22">
        <f>SUM(E6:E56)</f>
      </c>
      <c r="F57" s="22">
        <f>SUM(F7:F56)</f>
      </c>
      <c r="G57" s="22">
        <f>SUM(G7:G56)</f>
      </c>
      <c r="H57" s="22">
        <f>SUM(H7:H56)</f>
      </c>
      <c r="I57" s="22">
        <f>SUM(I7:I56)</f>
      </c>
      <c r="J57" s="22">
        <f>SUM(J7:J56)</f>
      </c>
      <c r="K57" s="22">
        <f>SUM(K7:K56)</f>
      </c>
      <c r="L57" s="22">
        <f>SUM(L7:L56)</f>
      </c>
      <c r="M57" s="22">
        <f>SUM(M7:M56)</f>
      </c>
      <c r="N57" s="22">
        <f>SUM(N7:N56)</f>
      </c>
      <c r="O57" s="22">
        <f>SUM(O7:O56)</f>
      </c>
      <c r="P57" s="22">
        <f>SUM(P7:P56)</f>
      </c>
    </row>
    <row r="58" spans="3:4" x14ac:dyDescent="0.25">
      <c r="C58" s="23" t="s">
        <v>112</v>
      </c>
      <c r="D58" s="23"/>
    </row>
    <row r="59" spans="3:4" x14ac:dyDescent="0.25">
      <c r="C59" s="24" t="s">
        <v>20</v>
      </c>
      <c r="D59" s="25">
        <f>E6</f>
      </c>
    </row>
    <row r="60" spans="3:11" x14ac:dyDescent="0.25">
      <c r="C60" s="24" t="s">
        <v>113</v>
      </c>
      <c r="D60" s="25">
        <f>E57-E6</f>
      </c>
      <c r="G60" s="26" t="s">
        <v>114</v>
      </c>
      <c r="K60" s="26" t="s">
        <v>115</v>
      </c>
    </row>
    <row r="61" spans="3:13" x14ac:dyDescent="0.25">
      <c r="C61" s="24" t="s">
        <v>116</v>
      </c>
      <c r="D61" s="25">
        <f>D57</f>
      </c>
      <c r="G61" s="27" t="s">
        <v>117</v>
      </c>
      <c r="H61" s="27"/>
      <c r="I61" s="27"/>
      <c r="K61" s="27" t="s">
        <v>117</v>
      </c>
      <c r="L61" s="27"/>
      <c r="M61" s="27"/>
    </row>
    <row r="62" spans="3:13" x14ac:dyDescent="0.25">
      <c r="C62" s="28" t="s">
        <v>118</v>
      </c>
      <c r="D62" s="29">
        <f>D59+D60-D61</f>
      </c>
      <c r="G62" s="27" t="s">
        <v>119</v>
      </c>
      <c r="H62" s="27"/>
      <c r="I62" s="27"/>
      <c r="K62" s="27" t="s">
        <v>119</v>
      </c>
      <c r="L62" s="27"/>
      <c r="M62" s="27"/>
    </row>
    <row r="63" spans="3:13" x14ac:dyDescent="0.25">
      <c r="C63" s="24" t="s">
        <v>120</v>
      </c>
      <c r="D63" s="25">
        <v>45126.1</v>
      </c>
      <c r="G63" s="27" t="s">
        <v>121</v>
      </c>
      <c r="H63" s="27"/>
      <c r="I63" s="27"/>
      <c r="K63" s="27" t="s">
        <v>121</v>
      </c>
      <c r="L63" s="27"/>
      <c r="M63" s="27"/>
    </row>
    <row r="64" spans="3:4" x14ac:dyDescent="0.25">
      <c r="C64" s="28" t="s">
        <v>122</v>
      </c>
      <c r="D64" s="29">
        <f>ROUND(D62-D63,2)</f>
      </c>
    </row>
    <row r="65" spans="3:4" x14ac:dyDescent="0.25">
      <c r="C65" s="30" t="s">
        <v>123</v>
      </c>
      <c r="D65" s="31">
        <f>ROUND(SUM(I57:P57)-D57,2)+ROUND(SUM(F57:H57)-(E57-E6),2)</f>
      </c>
    </row>
    <row r="67" ht="24" customHeight="1" spans="1:16" x14ac:dyDescent="0.25">
      <c r="A67" s="32" t="s">
        <v>124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</row>
  </sheetData>
  <autoFilter ref="A5:P56"/>
  <mergeCells count="12">
    <mergeCell ref="A1:P1"/>
    <mergeCell ref="A2:P2"/>
    <mergeCell ref="F4:H4"/>
    <mergeCell ref="I4:P4"/>
    <mergeCell ref="C58:D58"/>
    <mergeCell ref="G61:I61"/>
    <mergeCell ref="K61:M61"/>
    <mergeCell ref="G62:I62"/>
    <mergeCell ref="K62:M62"/>
    <mergeCell ref="G63:I63"/>
    <mergeCell ref="K63:M63"/>
    <mergeCell ref="A67:P67"/>
  </mergeCells>
  <conditionalFormatting sqref="D64">
    <cfRule type="cellIs" dxfId="0" priority="1" operator="equal">
      <formula>0</formula>
    </cfRule>
    <cfRule type="cellIs" dxfId="1" priority="2" operator="notEqual">
      <formula>0</formula>
    </cfRule>
  </conditionalFormatting>
  <printOptions horizontalCentered="1"/>
  <pageMargins left="0.4" right="0.4" top="0.5" bottom="0.5" header="0.2" footer="0.2"/>
  <pageSetup paperSize="9" orientation="landscape" fitToWidth="1" fitToHeight="0"/>
  <headerFooter>
    <oddFooter>&amp;L&amp;8Example children's programme finance report August and September 2023&amp;C&amp;8Page &amp;P of &amp;N&amp;R&amp;8Honest Record</oddFooter>
  </headerFooter>
  <rowBreaks count="1" manualBreakCount="1">
    <brk id="57" max="1683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 showGridLines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1" customWidth="1"/>
    <col min="2" max="2" width="24" customWidth="1"/>
    <col min="3" max="3" width="20" customWidth="1"/>
    <col min="4" max="4" width="26" customWidth="1"/>
    <col min="5" max="7" width="13" customWidth="1"/>
    <col min="8" max="8" width="7" customWidth="1"/>
    <col min="9" max="9" width="40" customWidth="1"/>
  </cols>
  <sheetData>
    <row r="1" spans="1:9" x14ac:dyDescent="0.25">
      <c r="A1" s="33" t="s">
        <v>125</v>
      </c>
      <c r="B1" s="33"/>
      <c r="C1" s="33"/>
      <c r="D1" s="33"/>
      <c r="E1" s="33"/>
      <c r="F1" s="33"/>
      <c r="G1" s="33"/>
      <c r="H1" s="33"/>
      <c r="I1" s="33"/>
    </row>
    <row r="2" spans="1:9" x14ac:dyDescent="0.25">
      <c r="A2" s="34" t="s">
        <v>5</v>
      </c>
      <c r="B2" s="34" t="s">
        <v>126</v>
      </c>
      <c r="C2" s="34" t="s">
        <v>127</v>
      </c>
      <c r="D2" s="34" t="s">
        <v>128</v>
      </c>
      <c r="E2" s="34" t="s">
        <v>129</v>
      </c>
      <c r="F2" s="34" t="s">
        <v>130</v>
      </c>
      <c r="G2" s="34" t="s">
        <v>131</v>
      </c>
      <c r="H2" s="34" t="s">
        <v>132</v>
      </c>
      <c r="I2" s="34" t="s">
        <v>133</v>
      </c>
    </row>
    <row r="3" spans="1:9" x14ac:dyDescent="0.25">
      <c r="A3" s="35">
        <v>45141</v>
      </c>
      <c r="B3" s="24" t="s">
        <v>134</v>
      </c>
      <c r="C3" s="24" t="s">
        <v>135</v>
      </c>
      <c r="D3" s="24" t="s">
        <v>136</v>
      </c>
      <c r="E3" s="36">
        <v>-700</v>
      </c>
      <c r="F3" s="36"/>
      <c r="G3" s="36">
        <v>177103.52</v>
      </c>
      <c r="H3" s="24" t="s">
        <v>137</v>
      </c>
      <c r="I3" s="24" t="s">
        <v>138</v>
      </c>
    </row>
    <row r="4" spans="1:9" x14ac:dyDescent="0.25">
      <c r="A4" s="35">
        <v>45141</v>
      </c>
      <c r="B4" s="24" t="s">
        <v>134</v>
      </c>
      <c r="C4" s="24" t="s">
        <v>135</v>
      </c>
      <c r="D4" s="24" t="s">
        <v>136</v>
      </c>
      <c r="E4" s="36">
        <v>-500</v>
      </c>
      <c r="F4" s="36"/>
      <c r="G4" s="36">
        <v>176603.52</v>
      </c>
      <c r="H4" s="24" t="s">
        <v>137</v>
      </c>
      <c r="I4" s="24" t="s">
        <v>139</v>
      </c>
    </row>
    <row r="5" spans="1:9" x14ac:dyDescent="0.25">
      <c r="A5" s="35">
        <v>45141</v>
      </c>
      <c r="B5" s="24" t="s">
        <v>134</v>
      </c>
      <c r="C5" s="24" t="s">
        <v>135</v>
      </c>
      <c r="D5" s="24" t="s">
        <v>136</v>
      </c>
      <c r="E5" s="36">
        <v>-500</v>
      </c>
      <c r="F5" s="36"/>
      <c r="G5" s="36">
        <v>176103.52</v>
      </c>
      <c r="H5" s="24" t="s">
        <v>137</v>
      </c>
      <c r="I5" s="24" t="s">
        <v>140</v>
      </c>
    </row>
    <row r="6" spans="1:9" x14ac:dyDescent="0.25">
      <c r="A6" s="35">
        <v>45141</v>
      </c>
      <c r="B6" s="24" t="s">
        <v>134</v>
      </c>
      <c r="C6" s="24" t="s">
        <v>135</v>
      </c>
      <c r="D6" s="24" t="s">
        <v>136</v>
      </c>
      <c r="E6" s="36">
        <v>-1000</v>
      </c>
      <c r="F6" s="36"/>
      <c r="G6" s="36">
        <v>175103.52</v>
      </c>
      <c r="H6" s="24" t="s">
        <v>137</v>
      </c>
      <c r="I6" s="24" t="s">
        <v>141</v>
      </c>
    </row>
    <row r="7" spans="1:9" x14ac:dyDescent="0.25">
      <c r="A7" s="35">
        <v>45141</v>
      </c>
      <c r="B7" s="24" t="s">
        <v>142</v>
      </c>
      <c r="C7" s="24" t="s">
        <v>143</v>
      </c>
      <c r="D7" s="24" t="s">
        <v>144</v>
      </c>
      <c r="E7" s="36">
        <v>-11000</v>
      </c>
      <c r="F7" s="36"/>
      <c r="G7" s="36">
        <v>164103.52</v>
      </c>
      <c r="H7" s="24" t="s">
        <v>137</v>
      </c>
      <c r="I7" s="24" t="s">
        <v>145</v>
      </c>
    </row>
    <row r="8" spans="1:9" x14ac:dyDescent="0.25">
      <c r="A8" s="35">
        <v>45141</v>
      </c>
      <c r="B8" s="24" t="s">
        <v>146</v>
      </c>
      <c r="C8" s="24" t="s">
        <v>147</v>
      </c>
      <c r="D8" s="24" t="s">
        <v>146</v>
      </c>
      <c r="E8" s="36">
        <v>-1000</v>
      </c>
      <c r="F8" s="36"/>
      <c r="G8" s="36">
        <v>163103.52</v>
      </c>
      <c r="H8" s="24" t="s">
        <v>137</v>
      </c>
      <c r="I8" s="24" t="s">
        <v>148</v>
      </c>
    </row>
    <row r="9" spans="1:9" x14ac:dyDescent="0.25">
      <c r="A9" s="35">
        <v>45141</v>
      </c>
      <c r="B9" s="24" t="s">
        <v>149</v>
      </c>
      <c r="C9" s="24" t="s">
        <v>147</v>
      </c>
      <c r="D9" s="24" t="s">
        <v>149</v>
      </c>
      <c r="E9" s="36">
        <v>-500</v>
      </c>
      <c r="F9" s="36"/>
      <c r="G9" s="36">
        <v>162603.52</v>
      </c>
      <c r="H9" s="24" t="s">
        <v>137</v>
      </c>
      <c r="I9" s="24" t="s">
        <v>150</v>
      </c>
    </row>
    <row r="10" spans="1:9" x14ac:dyDescent="0.25">
      <c r="A10" s="35">
        <v>45141</v>
      </c>
      <c r="B10" s="24" t="s">
        <v>151</v>
      </c>
      <c r="C10" s="24" t="s">
        <v>147</v>
      </c>
      <c r="D10" s="24" t="s">
        <v>151</v>
      </c>
      <c r="E10" s="36">
        <v>-2500</v>
      </c>
      <c r="F10" s="36"/>
      <c r="G10" s="36">
        <v>160103.52</v>
      </c>
      <c r="H10" s="24" t="s">
        <v>137</v>
      </c>
      <c r="I10" s="24" t="s">
        <v>152</v>
      </c>
    </row>
    <row r="11" spans="1:9" x14ac:dyDescent="0.25">
      <c r="A11" s="35">
        <v>45142</v>
      </c>
      <c r="B11" s="24" t="s">
        <v>153</v>
      </c>
      <c r="C11" s="24" t="s">
        <v>135</v>
      </c>
      <c r="D11" s="24" t="s">
        <v>153</v>
      </c>
      <c r="E11" s="36">
        <v>-1000</v>
      </c>
      <c r="F11" s="36"/>
      <c r="G11" s="36">
        <v>159103.52</v>
      </c>
      <c r="H11" s="24" t="s">
        <v>137</v>
      </c>
      <c r="I11" s="24" t="s">
        <v>154</v>
      </c>
    </row>
    <row r="12" spans="1:9" x14ac:dyDescent="0.25">
      <c r="A12" s="35">
        <v>45142</v>
      </c>
      <c r="B12" s="24" t="s">
        <v>155</v>
      </c>
      <c r="C12" s="24" t="s">
        <v>135</v>
      </c>
      <c r="D12" s="24" t="s">
        <v>155</v>
      </c>
      <c r="E12" s="36">
        <v>-550</v>
      </c>
      <c r="F12" s="36"/>
      <c r="G12" s="36">
        <v>158553.52</v>
      </c>
      <c r="H12" s="24" t="s">
        <v>137</v>
      </c>
      <c r="I12" s="24" t="s">
        <v>156</v>
      </c>
    </row>
    <row r="13" spans="1:9" x14ac:dyDescent="0.25">
      <c r="A13" s="35">
        <v>45142</v>
      </c>
      <c r="B13" s="24" t="s">
        <v>157</v>
      </c>
      <c r="C13" s="24" t="s">
        <v>135</v>
      </c>
      <c r="D13" s="24" t="s">
        <v>157</v>
      </c>
      <c r="E13" s="36">
        <v>-800</v>
      </c>
      <c r="F13" s="36"/>
      <c r="G13" s="36">
        <v>157753.52</v>
      </c>
      <c r="H13" s="24" t="s">
        <v>137</v>
      </c>
      <c r="I13" s="24" t="s">
        <v>158</v>
      </c>
    </row>
    <row r="14" spans="1:9" x14ac:dyDescent="0.25">
      <c r="A14" s="35">
        <v>45142</v>
      </c>
      <c r="B14" s="24" t="s">
        <v>159</v>
      </c>
      <c r="C14" s="24" t="s">
        <v>135</v>
      </c>
      <c r="D14" s="24" t="s">
        <v>159</v>
      </c>
      <c r="E14" s="36">
        <v>-500</v>
      </c>
      <c r="F14" s="36"/>
      <c r="G14" s="36">
        <v>157253.52</v>
      </c>
      <c r="H14" s="24" t="s">
        <v>137</v>
      </c>
      <c r="I14" s="24" t="s">
        <v>160</v>
      </c>
    </row>
    <row r="15" spans="1:9" x14ac:dyDescent="0.25">
      <c r="A15" s="35">
        <v>45142</v>
      </c>
      <c r="B15" s="24" t="s">
        <v>161</v>
      </c>
      <c r="C15" s="24" t="s">
        <v>143</v>
      </c>
      <c r="D15" s="24" t="s">
        <v>144</v>
      </c>
      <c r="E15" s="36">
        <v>-600</v>
      </c>
      <c r="F15" s="36"/>
      <c r="G15" s="36">
        <v>156653.52</v>
      </c>
      <c r="H15" s="24" t="s">
        <v>137</v>
      </c>
      <c r="I15" s="24" t="s">
        <v>162</v>
      </c>
    </row>
    <row r="16" spans="1:9" x14ac:dyDescent="0.25">
      <c r="A16" s="35">
        <v>45142</v>
      </c>
      <c r="B16" s="24" t="s">
        <v>163</v>
      </c>
      <c r="C16" s="24" t="s">
        <v>135</v>
      </c>
      <c r="D16" s="24" t="s">
        <v>163</v>
      </c>
      <c r="E16" s="36">
        <v>-1000</v>
      </c>
      <c r="F16" s="36"/>
      <c r="G16" s="36">
        <v>155653.52</v>
      </c>
      <c r="H16" s="24" t="s">
        <v>137</v>
      </c>
      <c r="I16" s="24" t="s">
        <v>164</v>
      </c>
    </row>
    <row r="17" spans="1:9" x14ac:dyDescent="0.25">
      <c r="A17" s="35">
        <v>45149</v>
      </c>
      <c r="B17" s="24" t="s">
        <v>165</v>
      </c>
      <c r="C17" s="24" t="s">
        <v>147</v>
      </c>
      <c r="D17" s="24" t="s">
        <v>165</v>
      </c>
      <c r="E17" s="36">
        <v>-2000</v>
      </c>
      <c r="F17" s="36"/>
      <c r="G17" s="36">
        <v>153653.52</v>
      </c>
      <c r="H17" s="24" t="s">
        <v>137</v>
      </c>
      <c r="I17" s="24" t="s">
        <v>166</v>
      </c>
    </row>
    <row r="18" spans="1:9" x14ac:dyDescent="0.25">
      <c r="A18" s="35">
        <v>45149</v>
      </c>
      <c r="B18" s="24" t="s">
        <v>167</v>
      </c>
      <c r="C18" s="24" t="s">
        <v>147</v>
      </c>
      <c r="D18" s="24" t="s">
        <v>167</v>
      </c>
      <c r="E18" s="36">
        <v>-2700</v>
      </c>
      <c r="F18" s="36"/>
      <c r="G18" s="36">
        <v>150953.52</v>
      </c>
      <c r="H18" s="24" t="s">
        <v>137</v>
      </c>
      <c r="I18" s="24" t="s">
        <v>168</v>
      </c>
    </row>
    <row r="19" spans="1:9" x14ac:dyDescent="0.25">
      <c r="A19" s="35">
        <v>45149</v>
      </c>
      <c r="B19" s="24" t="s">
        <v>169</v>
      </c>
      <c r="C19" s="24" t="s">
        <v>147</v>
      </c>
      <c r="D19" s="24" t="s">
        <v>169</v>
      </c>
      <c r="E19" s="36">
        <v>-2700</v>
      </c>
      <c r="F19" s="36"/>
      <c r="G19" s="36">
        <v>148253.52</v>
      </c>
      <c r="H19" s="24" t="s">
        <v>137</v>
      </c>
      <c r="I19" s="24" t="s">
        <v>170</v>
      </c>
    </row>
    <row r="20" spans="1:9" x14ac:dyDescent="0.25">
      <c r="A20" s="35">
        <v>45149</v>
      </c>
      <c r="B20" s="24" t="s">
        <v>171</v>
      </c>
      <c r="C20" s="24" t="s">
        <v>147</v>
      </c>
      <c r="D20" s="24" t="s">
        <v>171</v>
      </c>
      <c r="E20" s="36">
        <v>-2700</v>
      </c>
      <c r="F20" s="36"/>
      <c r="G20" s="36">
        <v>145553.52</v>
      </c>
      <c r="H20" s="24" t="s">
        <v>137</v>
      </c>
      <c r="I20" s="24" t="s">
        <v>172</v>
      </c>
    </row>
    <row r="21" spans="1:9" x14ac:dyDescent="0.25">
      <c r="A21" s="35">
        <v>45149</v>
      </c>
      <c r="B21" s="24" t="s">
        <v>173</v>
      </c>
      <c r="C21" s="24" t="s">
        <v>147</v>
      </c>
      <c r="D21" s="24" t="s">
        <v>173</v>
      </c>
      <c r="E21" s="36">
        <v>-2700</v>
      </c>
      <c r="F21" s="36"/>
      <c r="G21" s="36">
        <v>142853.52</v>
      </c>
      <c r="H21" s="24" t="s">
        <v>137</v>
      </c>
      <c r="I21" s="24" t="s">
        <v>174</v>
      </c>
    </row>
    <row r="22" spans="1:9" x14ac:dyDescent="0.25">
      <c r="A22" s="35">
        <v>45149</v>
      </c>
      <c r="B22" s="24" t="s">
        <v>175</v>
      </c>
      <c r="C22" s="24" t="s">
        <v>147</v>
      </c>
      <c r="D22" s="24" t="s">
        <v>175</v>
      </c>
      <c r="E22" s="36">
        <v>-2000</v>
      </c>
      <c r="F22" s="36"/>
      <c r="G22" s="36">
        <v>140853.52</v>
      </c>
      <c r="H22" s="24" t="s">
        <v>137</v>
      </c>
      <c r="I22" s="24" t="s">
        <v>176</v>
      </c>
    </row>
    <row r="23" spans="1:9" x14ac:dyDescent="0.25">
      <c r="A23" s="35">
        <v>45149</v>
      </c>
      <c r="B23" s="24" t="s">
        <v>177</v>
      </c>
      <c r="C23" s="24" t="s">
        <v>147</v>
      </c>
      <c r="D23" s="24" t="s">
        <v>177</v>
      </c>
      <c r="E23" s="36">
        <v>-2000</v>
      </c>
      <c r="F23" s="36"/>
      <c r="G23" s="36">
        <v>138853.52</v>
      </c>
      <c r="H23" s="24" t="s">
        <v>137</v>
      </c>
      <c r="I23" s="24" t="s">
        <v>178</v>
      </c>
    </row>
    <row r="24" spans="1:9" x14ac:dyDescent="0.25">
      <c r="A24" s="35">
        <v>45149</v>
      </c>
      <c r="B24" s="24" t="s">
        <v>161</v>
      </c>
      <c r="C24" s="24" t="s">
        <v>143</v>
      </c>
      <c r="D24" s="24" t="s">
        <v>144</v>
      </c>
      <c r="E24" s="36">
        <v>-12000</v>
      </c>
      <c r="F24" s="36"/>
      <c r="G24" s="36">
        <v>126853.52</v>
      </c>
      <c r="H24" s="24" t="s">
        <v>137</v>
      </c>
      <c r="I24" s="24" t="s">
        <v>179</v>
      </c>
    </row>
    <row r="25" spans="1:9" x14ac:dyDescent="0.25">
      <c r="A25" s="35">
        <v>45161</v>
      </c>
      <c r="B25" s="24" t="s">
        <v>180</v>
      </c>
      <c r="C25" s="24" t="s">
        <v>135</v>
      </c>
      <c r="D25" s="24" t="s">
        <v>180</v>
      </c>
      <c r="E25" s="36">
        <v>-4310</v>
      </c>
      <c r="F25" s="36"/>
      <c r="G25" s="36">
        <v>122543.52</v>
      </c>
      <c r="H25" s="24" t="s">
        <v>137</v>
      </c>
      <c r="I25" s="24" t="s">
        <v>181</v>
      </c>
    </row>
    <row r="26" spans="1:9" x14ac:dyDescent="0.25">
      <c r="A26" s="35">
        <v>45169</v>
      </c>
      <c r="B26" s="24" t="s">
        <v>182</v>
      </c>
      <c r="C26" s="24" t="s">
        <v>183</v>
      </c>
      <c r="D26" s="24" t="s">
        <v>144</v>
      </c>
      <c r="E26" s="36"/>
      <c r="F26" s="36">
        <v>811.31</v>
      </c>
      <c r="G26" s="36">
        <v>123354.83</v>
      </c>
      <c r="H26" s="24" t="s">
        <v>137</v>
      </c>
      <c r="I26" s="24" t="s">
        <v>144</v>
      </c>
    </row>
    <row r="27" spans="1:9" x14ac:dyDescent="0.25">
      <c r="A27" s="35">
        <v>45169</v>
      </c>
      <c r="B27" s="24" t="s">
        <v>184</v>
      </c>
      <c r="C27" s="24" t="s">
        <v>183</v>
      </c>
      <c r="D27" s="24" t="s">
        <v>144</v>
      </c>
      <c r="E27" s="36">
        <v>-40.57</v>
      </c>
      <c r="F27" s="36"/>
      <c r="G27" s="36">
        <v>123314.26</v>
      </c>
      <c r="H27" s="24" t="s">
        <v>137</v>
      </c>
      <c r="I27" s="24" t="s">
        <v>144</v>
      </c>
    </row>
    <row r="28" spans="1:9" x14ac:dyDescent="0.25">
      <c r="A28" s="35">
        <v>45170</v>
      </c>
      <c r="B28" s="24" t="s">
        <v>185</v>
      </c>
      <c r="C28" s="24" t="s">
        <v>135</v>
      </c>
      <c r="D28" s="24" t="s">
        <v>185</v>
      </c>
      <c r="E28" s="36">
        <v>-1000</v>
      </c>
      <c r="F28" s="36"/>
      <c r="G28" s="36">
        <v>122314.26</v>
      </c>
      <c r="H28" s="24" t="s">
        <v>137</v>
      </c>
      <c r="I28" s="24" t="s">
        <v>186</v>
      </c>
    </row>
    <row r="29" spans="1:9" x14ac:dyDescent="0.25">
      <c r="A29" s="35">
        <v>45170</v>
      </c>
      <c r="B29" s="24" t="s">
        <v>149</v>
      </c>
      <c r="C29" s="24" t="s">
        <v>135</v>
      </c>
      <c r="D29" s="24" t="s">
        <v>149</v>
      </c>
      <c r="E29" s="36">
        <v>-1500</v>
      </c>
      <c r="F29" s="36"/>
      <c r="G29" s="36">
        <v>120814.26</v>
      </c>
      <c r="H29" s="24" t="s">
        <v>137</v>
      </c>
      <c r="I29" s="24" t="s">
        <v>187</v>
      </c>
    </row>
    <row r="30" spans="1:9" x14ac:dyDescent="0.25">
      <c r="A30" s="35">
        <v>45170</v>
      </c>
      <c r="B30" s="24" t="s">
        <v>188</v>
      </c>
      <c r="C30" s="24" t="s">
        <v>135</v>
      </c>
      <c r="D30" s="24" t="s">
        <v>188</v>
      </c>
      <c r="E30" s="36">
        <v>-1500</v>
      </c>
      <c r="F30" s="36"/>
      <c r="G30" s="36">
        <v>119314.26</v>
      </c>
      <c r="H30" s="24" t="s">
        <v>137</v>
      </c>
      <c r="I30" s="24" t="s">
        <v>189</v>
      </c>
    </row>
    <row r="31" spans="1:9" x14ac:dyDescent="0.25">
      <c r="A31" s="35">
        <v>45170</v>
      </c>
      <c r="B31" s="24" t="s">
        <v>190</v>
      </c>
      <c r="C31" s="24" t="s">
        <v>135</v>
      </c>
      <c r="D31" s="24" t="s">
        <v>190</v>
      </c>
      <c r="E31" s="36">
        <v>-1000</v>
      </c>
      <c r="F31" s="36"/>
      <c r="G31" s="36">
        <v>118314.26</v>
      </c>
      <c r="H31" s="24" t="s">
        <v>137</v>
      </c>
      <c r="I31" s="24" t="s">
        <v>191</v>
      </c>
    </row>
    <row r="32" spans="1:9" x14ac:dyDescent="0.25">
      <c r="A32" s="35">
        <v>45170</v>
      </c>
      <c r="B32" s="24" t="s">
        <v>192</v>
      </c>
      <c r="C32" s="24" t="s">
        <v>135</v>
      </c>
      <c r="D32" s="24" t="s">
        <v>192</v>
      </c>
      <c r="E32" s="36">
        <v>-1500</v>
      </c>
      <c r="F32" s="36"/>
      <c r="G32" s="36">
        <v>116814.26</v>
      </c>
      <c r="H32" s="24" t="s">
        <v>137</v>
      </c>
      <c r="I32" s="24" t="s">
        <v>193</v>
      </c>
    </row>
    <row r="33" spans="1:9" x14ac:dyDescent="0.25">
      <c r="A33" s="35">
        <v>45170</v>
      </c>
      <c r="B33" s="24" t="s">
        <v>194</v>
      </c>
      <c r="C33" s="24" t="s">
        <v>135</v>
      </c>
      <c r="D33" s="24" t="s">
        <v>194</v>
      </c>
      <c r="E33" s="36">
        <v>-1000</v>
      </c>
      <c r="F33" s="36"/>
      <c r="G33" s="36">
        <v>115814.26</v>
      </c>
      <c r="H33" s="24" t="s">
        <v>137</v>
      </c>
      <c r="I33" s="24" t="s">
        <v>195</v>
      </c>
    </row>
    <row r="34" spans="1:9" x14ac:dyDescent="0.25">
      <c r="A34" s="35">
        <v>45171</v>
      </c>
      <c r="B34" s="24" t="s">
        <v>142</v>
      </c>
      <c r="C34" s="24" t="s">
        <v>143</v>
      </c>
      <c r="D34" s="24" t="s">
        <v>144</v>
      </c>
      <c r="E34" s="36">
        <v>-18800</v>
      </c>
      <c r="F34" s="36"/>
      <c r="G34" s="36">
        <v>97014.26</v>
      </c>
      <c r="H34" s="24" t="s">
        <v>137</v>
      </c>
      <c r="I34" s="24" t="s">
        <v>196</v>
      </c>
    </row>
    <row r="35" spans="1:9" x14ac:dyDescent="0.25">
      <c r="A35" s="35">
        <v>45171</v>
      </c>
      <c r="B35" s="24" t="s">
        <v>197</v>
      </c>
      <c r="C35" s="24" t="s">
        <v>147</v>
      </c>
      <c r="D35" s="24" t="s">
        <v>197</v>
      </c>
      <c r="E35" s="36">
        <v>-800</v>
      </c>
      <c r="F35" s="36"/>
      <c r="G35" s="36">
        <v>96214.26</v>
      </c>
      <c r="H35" s="24" t="s">
        <v>137</v>
      </c>
      <c r="I35" s="24" t="s">
        <v>198</v>
      </c>
    </row>
    <row r="36" spans="1:9" x14ac:dyDescent="0.25">
      <c r="A36" s="35">
        <v>45171</v>
      </c>
      <c r="B36" s="24" t="s">
        <v>199</v>
      </c>
      <c r="C36" s="24" t="s">
        <v>147</v>
      </c>
      <c r="D36" s="24" t="s">
        <v>199</v>
      </c>
      <c r="E36" s="36">
        <v>-1000</v>
      </c>
      <c r="F36" s="36"/>
      <c r="G36" s="36">
        <v>95214.26</v>
      </c>
      <c r="H36" s="24" t="s">
        <v>137</v>
      </c>
      <c r="I36" s="24" t="s">
        <v>200</v>
      </c>
    </row>
    <row r="37" spans="1:9" x14ac:dyDescent="0.25">
      <c r="A37" s="35">
        <v>45171</v>
      </c>
      <c r="B37" s="24" t="s">
        <v>201</v>
      </c>
      <c r="C37" s="24" t="s">
        <v>147</v>
      </c>
      <c r="D37" s="24" t="s">
        <v>201</v>
      </c>
      <c r="E37" s="36">
        <v>-700</v>
      </c>
      <c r="F37" s="36"/>
      <c r="G37" s="36">
        <v>94514.26</v>
      </c>
      <c r="H37" s="24" t="s">
        <v>137</v>
      </c>
      <c r="I37" s="24" t="s">
        <v>202</v>
      </c>
    </row>
    <row r="38" spans="1:9" x14ac:dyDescent="0.25">
      <c r="A38" s="35">
        <v>45171</v>
      </c>
      <c r="B38" s="24" t="s">
        <v>203</v>
      </c>
      <c r="C38" s="24" t="s">
        <v>147</v>
      </c>
      <c r="D38" s="24" t="s">
        <v>203</v>
      </c>
      <c r="E38" s="36">
        <v>-1000</v>
      </c>
      <c r="F38" s="36"/>
      <c r="G38" s="36">
        <v>93514.26</v>
      </c>
      <c r="H38" s="24" t="s">
        <v>137</v>
      </c>
      <c r="I38" s="24" t="s">
        <v>204</v>
      </c>
    </row>
    <row r="39" spans="1:9" x14ac:dyDescent="0.25">
      <c r="A39" s="35">
        <v>45171</v>
      </c>
      <c r="B39" s="24" t="s">
        <v>205</v>
      </c>
      <c r="C39" s="24" t="s">
        <v>147</v>
      </c>
      <c r="D39" s="24" t="s">
        <v>205</v>
      </c>
      <c r="E39" s="36">
        <v>-1000</v>
      </c>
      <c r="F39" s="36"/>
      <c r="G39" s="36">
        <v>92514.26</v>
      </c>
      <c r="H39" s="24" t="s">
        <v>137</v>
      </c>
      <c r="I39" s="24" t="s">
        <v>206</v>
      </c>
    </row>
    <row r="40" spans="1:9" x14ac:dyDescent="0.25">
      <c r="A40" s="35">
        <v>45171</v>
      </c>
      <c r="B40" s="24" t="s">
        <v>146</v>
      </c>
      <c r="C40" s="24" t="s">
        <v>147</v>
      </c>
      <c r="D40" s="24" t="s">
        <v>146</v>
      </c>
      <c r="E40" s="36">
        <v>-1000</v>
      </c>
      <c r="F40" s="36"/>
      <c r="G40" s="36">
        <v>91514.26</v>
      </c>
      <c r="H40" s="24" t="s">
        <v>137</v>
      </c>
      <c r="I40" s="24" t="s">
        <v>207</v>
      </c>
    </row>
    <row r="41" spans="1:9" x14ac:dyDescent="0.25">
      <c r="A41" s="35">
        <v>45176</v>
      </c>
      <c r="B41" s="24" t="s">
        <v>208</v>
      </c>
      <c r="C41" s="24" t="s">
        <v>135</v>
      </c>
      <c r="D41" s="24" t="s">
        <v>208</v>
      </c>
      <c r="E41" s="36">
        <v>-9000</v>
      </c>
      <c r="F41" s="36"/>
      <c r="G41" s="36">
        <v>82514.26</v>
      </c>
      <c r="H41" s="24" t="s">
        <v>137</v>
      </c>
      <c r="I41" s="24" t="s">
        <v>209</v>
      </c>
    </row>
    <row r="42" spans="1:9" x14ac:dyDescent="0.25">
      <c r="A42" s="35">
        <v>45187</v>
      </c>
      <c r="B42" s="24" t="s">
        <v>161</v>
      </c>
      <c r="C42" s="24" t="s">
        <v>143</v>
      </c>
      <c r="D42" s="24" t="s">
        <v>144</v>
      </c>
      <c r="E42" s="36">
        <v>-26500</v>
      </c>
      <c r="F42" s="36"/>
      <c r="G42" s="36">
        <v>56014.26</v>
      </c>
      <c r="H42" s="24" t="s">
        <v>137</v>
      </c>
      <c r="I42" s="24" t="s">
        <v>210</v>
      </c>
    </row>
    <row r="43" spans="1:9" x14ac:dyDescent="0.25">
      <c r="A43" s="35">
        <v>45187</v>
      </c>
      <c r="B43" s="24" t="s">
        <v>142</v>
      </c>
      <c r="C43" s="24" t="s">
        <v>143</v>
      </c>
      <c r="D43" s="24" t="s">
        <v>144</v>
      </c>
      <c r="E43" s="36">
        <v>-3120</v>
      </c>
      <c r="F43" s="36"/>
      <c r="G43" s="36">
        <v>52894.26</v>
      </c>
      <c r="H43" s="24" t="s">
        <v>137</v>
      </c>
      <c r="I43" s="24" t="s">
        <v>211</v>
      </c>
    </row>
    <row r="44" spans="1:9" x14ac:dyDescent="0.25">
      <c r="A44" s="35">
        <v>45190</v>
      </c>
      <c r="B44" s="24" t="s">
        <v>212</v>
      </c>
      <c r="C44" s="24" t="s">
        <v>135</v>
      </c>
      <c r="D44" s="24" t="s">
        <v>212</v>
      </c>
      <c r="E44" s="36">
        <v>-4500</v>
      </c>
      <c r="F44" s="36"/>
      <c r="G44" s="36">
        <v>48394.26</v>
      </c>
      <c r="H44" s="24" t="s">
        <v>137</v>
      </c>
      <c r="I44" s="24" t="s">
        <v>213</v>
      </c>
    </row>
    <row r="45" spans="1:9" x14ac:dyDescent="0.25">
      <c r="A45" s="35">
        <v>45190</v>
      </c>
      <c r="B45" s="24" t="s">
        <v>214</v>
      </c>
      <c r="C45" s="24" t="s">
        <v>135</v>
      </c>
      <c r="D45" s="24" t="s">
        <v>214</v>
      </c>
      <c r="E45" s="36">
        <v>-1570</v>
      </c>
      <c r="F45" s="36"/>
      <c r="G45" s="36">
        <v>46824.26</v>
      </c>
      <c r="H45" s="24" t="s">
        <v>137</v>
      </c>
      <c r="I45" s="24" t="s">
        <v>215</v>
      </c>
    </row>
    <row r="46" spans="1:9" x14ac:dyDescent="0.25">
      <c r="A46" s="35">
        <v>45194</v>
      </c>
      <c r="B46" s="24" t="s">
        <v>216</v>
      </c>
      <c r="C46" s="24" t="s">
        <v>135</v>
      </c>
      <c r="D46" s="24" t="s">
        <v>216</v>
      </c>
      <c r="E46" s="36">
        <v>-1130</v>
      </c>
      <c r="F46" s="36"/>
      <c r="G46" s="36">
        <v>45694.26</v>
      </c>
      <c r="H46" s="24" t="s">
        <v>137</v>
      </c>
      <c r="I46" s="24" t="s">
        <v>217</v>
      </c>
    </row>
    <row r="47" spans="1:9" x14ac:dyDescent="0.25">
      <c r="A47" s="35">
        <v>45194</v>
      </c>
      <c r="B47" s="24" t="s">
        <v>218</v>
      </c>
      <c r="C47" s="24" t="s">
        <v>135</v>
      </c>
      <c r="D47" s="24" t="s">
        <v>218</v>
      </c>
      <c r="E47" s="36">
        <v>-970</v>
      </c>
      <c r="F47" s="36"/>
      <c r="G47" s="36">
        <v>44724.26</v>
      </c>
      <c r="H47" s="24" t="s">
        <v>137</v>
      </c>
      <c r="I47" s="24" t="s">
        <v>219</v>
      </c>
    </row>
    <row r="48" spans="1:9" x14ac:dyDescent="0.25">
      <c r="A48" s="35">
        <v>45199</v>
      </c>
      <c r="B48" s="24" t="s">
        <v>182</v>
      </c>
      <c r="C48" s="24" t="s">
        <v>183</v>
      </c>
      <c r="D48" s="24" t="s">
        <v>144</v>
      </c>
      <c r="E48" s="36"/>
      <c r="F48" s="36">
        <v>401.84</v>
      </c>
      <c r="G48" s="36">
        <v>45126.1</v>
      </c>
      <c r="H48" s="24" t="s">
        <v>137</v>
      </c>
      <c r="I48" s="24" t="s">
        <v>144</v>
      </c>
    </row>
  </sheetData>
  <mergeCells count="1">
    <mergeCell ref="A1:I1"/>
  </mergeCells>
  <pageSetup paperSize="9" orientation="landscape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6"/>
  <sheetViews>
    <sheetView workbookViewId="0" showGridLines="0"/>
  </sheetViews>
  <sheetFormatPr defaultRowHeight="15" outlineLevelRow="0" outlineLevelCol="0" x14ac:dyDescent="55"/>
  <cols>
    <col min="1" max="1" width="10" customWidth="1"/>
    <col min="2" max="2" width="44" customWidth="1"/>
    <col min="3" max="3" width="90" customWidth="1"/>
  </cols>
  <sheetData>
    <row r="1" spans="1:3" x14ac:dyDescent="0.25">
      <c r="A1" s="37" t="s">
        <v>220</v>
      </c>
      <c r="B1" s="37" t="s">
        <v>221</v>
      </c>
      <c r="C1" s="37" t="s">
        <v>222</v>
      </c>
    </row>
    <row r="2" spans="1:3" x14ac:dyDescent="0.25">
      <c r="A2" s="38" t="s">
        <v>223</v>
      </c>
      <c r="B2" s="38" t="s">
        <v>224</v>
      </c>
      <c r="C2" s="38" t="s">
        <v>225</v>
      </c>
    </row>
    <row r="3" spans="1:3" x14ac:dyDescent="0.25">
      <c r="A3" s="38" t="s">
        <v>223</v>
      </c>
      <c r="B3" s="38" t="s">
        <v>226</v>
      </c>
      <c r="C3" s="38" t="s">
        <v>227</v>
      </c>
    </row>
    <row r="4" spans="1:3" x14ac:dyDescent="0.25">
      <c r="A4" s="38" t="s">
        <v>223</v>
      </c>
      <c r="B4" s="38" t="s">
        <v>226</v>
      </c>
      <c r="C4" s="38" t="s">
        <v>228</v>
      </c>
    </row>
    <row r="5" spans="1:3" x14ac:dyDescent="0.25">
      <c r="A5" s="38" t="s">
        <v>223</v>
      </c>
      <c r="B5" s="38" t="s">
        <v>229</v>
      </c>
      <c r="C5" s="38" t="s">
        <v>227</v>
      </c>
    </row>
    <row r="6" spans="1:3" x14ac:dyDescent="0.25">
      <c r="A6" s="38" t="s">
        <v>223</v>
      </c>
      <c r="B6" s="38" t="s">
        <v>230</v>
      </c>
      <c r="C6" s="38" t="s">
        <v>231</v>
      </c>
    </row>
    <row r="7" spans="1:3" x14ac:dyDescent="0.25">
      <c r="A7" s="38" t="s">
        <v>223</v>
      </c>
      <c r="B7" s="38" t="s">
        <v>232</v>
      </c>
      <c r="C7" s="38" t="s">
        <v>231</v>
      </c>
    </row>
    <row r="8" spans="1:3" x14ac:dyDescent="0.25">
      <c r="A8" s="38" t="s">
        <v>223</v>
      </c>
      <c r="B8" s="38" t="s">
        <v>233</v>
      </c>
      <c r="C8" s="38" t="s">
        <v>227</v>
      </c>
    </row>
    <row r="9" spans="1:3" x14ac:dyDescent="0.25">
      <c r="A9" s="38" t="s">
        <v>223</v>
      </c>
      <c r="B9" s="38" t="s">
        <v>233</v>
      </c>
      <c r="C9" s="38" t="s">
        <v>231</v>
      </c>
    </row>
    <row r="10" spans="1:3" x14ac:dyDescent="0.25">
      <c r="A10" s="38" t="s">
        <v>223</v>
      </c>
      <c r="B10" s="38" t="s">
        <v>234</v>
      </c>
      <c r="C10" s="38" t="s">
        <v>235</v>
      </c>
    </row>
    <row r="11" spans="1:3" x14ac:dyDescent="0.25">
      <c r="A11" s="38" t="s">
        <v>223</v>
      </c>
      <c r="B11" s="38" t="s">
        <v>236</v>
      </c>
      <c r="C11" s="38" t="s">
        <v>228</v>
      </c>
    </row>
    <row r="12" spans="1:3" x14ac:dyDescent="0.25">
      <c r="A12" s="38" t="s">
        <v>223</v>
      </c>
      <c r="B12" s="38" t="s">
        <v>236</v>
      </c>
      <c r="C12" s="38" t="s">
        <v>231</v>
      </c>
    </row>
    <row r="13" spans="1:3" x14ac:dyDescent="0.25">
      <c r="A13" s="38" t="s">
        <v>223</v>
      </c>
      <c r="B13" s="38" t="s">
        <v>237</v>
      </c>
      <c r="C13" s="38" t="s">
        <v>238</v>
      </c>
    </row>
    <row r="14" spans="1:3" x14ac:dyDescent="0.25">
      <c r="A14" s="38" t="s">
        <v>223</v>
      </c>
      <c r="B14" s="38" t="s">
        <v>239</v>
      </c>
      <c r="C14" s="38" t="s">
        <v>240</v>
      </c>
    </row>
    <row r="15" spans="1:3" x14ac:dyDescent="0.25">
      <c r="A15" s="38" t="s">
        <v>223</v>
      </c>
      <c r="B15" s="38" t="s">
        <v>241</v>
      </c>
      <c r="C15" s="38" t="s">
        <v>242</v>
      </c>
    </row>
    <row r="16" spans="1:3" x14ac:dyDescent="0.25">
      <c r="A16" s="38" t="s">
        <v>223</v>
      </c>
      <c r="B16" s="38" t="s">
        <v>243</v>
      </c>
      <c r="C16" s="38" t="s">
        <v>244</v>
      </c>
    </row>
  </sheetData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Report</vt:lpstr>
      <vt:lpstr>Bank statement</vt:lpstr>
      <vt:lpstr>Review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Honest Record</dc:creator>
  <dc:title/>
  <dc:subject/>
  <dc:description/>
  <cp:keywords/>
  <cp:category/>
  <cp:lastModifiedBy>Unknown</cp:lastModifiedBy>
  <dcterms:created xsi:type="dcterms:W3CDTF">2026-08-23T17:47:18Z</dcterms:created>
  <dcterms:modified xsi:type="dcterms:W3CDTF">2026-08-23T17:47:18Z</dcterms:modified>
</cp:coreProperties>
</file>